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Trimestral2021\"/>
    </mc:Choice>
  </mc:AlternateContent>
  <bookViews>
    <workbookView xWindow="0" yWindow="0" windowWidth="28800" windowHeight="12435" tabRatio="675"/>
  </bookViews>
  <sheets>
    <sheet name="3er Trimestre 2021" sheetId="91" r:id="rId1"/>
  </sheets>
  <calcPr calcId="152511"/>
</workbook>
</file>

<file path=xl/calcChain.xml><?xml version="1.0" encoding="utf-8"?>
<calcChain xmlns="http://schemas.openxmlformats.org/spreadsheetml/2006/main">
  <c r="D12" i="91" l="1"/>
  <c r="E12" i="91"/>
  <c r="F12" i="91"/>
  <c r="G12" i="91"/>
  <c r="H12" i="91"/>
  <c r="I12" i="91"/>
  <c r="J12" i="91"/>
  <c r="K12" i="91"/>
  <c r="L12" i="91"/>
  <c r="M12" i="91"/>
  <c r="D13" i="91"/>
  <c r="E13" i="91"/>
  <c r="F13" i="91"/>
  <c r="G13" i="91"/>
  <c r="H13" i="91"/>
  <c r="I13" i="91"/>
  <c r="J13" i="91"/>
  <c r="K13" i="91"/>
  <c r="L13" i="91"/>
  <c r="M13" i="91"/>
  <c r="D14" i="91"/>
  <c r="E14" i="91"/>
  <c r="F14" i="91"/>
  <c r="G14" i="91"/>
  <c r="H14" i="91"/>
  <c r="I14" i="91"/>
  <c r="J14" i="91"/>
  <c r="K14" i="91"/>
  <c r="L14" i="91"/>
  <c r="M14" i="91"/>
  <c r="D15" i="91"/>
  <c r="E15" i="91"/>
  <c r="F15" i="91"/>
  <c r="G15" i="91"/>
  <c r="H15" i="91"/>
  <c r="I15" i="91"/>
  <c r="J15" i="91"/>
  <c r="K15" i="91"/>
  <c r="L15" i="91"/>
  <c r="M15" i="91"/>
  <c r="D16" i="91"/>
  <c r="E16" i="91"/>
  <c r="F16" i="91"/>
  <c r="G16" i="91"/>
  <c r="H16" i="91"/>
  <c r="I16" i="91"/>
  <c r="J16" i="91"/>
  <c r="K16" i="91"/>
  <c r="L16" i="91"/>
  <c r="M16" i="91"/>
  <c r="D17" i="91"/>
  <c r="E17" i="91"/>
  <c r="F17" i="91"/>
  <c r="G17" i="91"/>
  <c r="H17" i="91"/>
  <c r="I17" i="91"/>
  <c r="J17" i="91"/>
  <c r="K17" i="91"/>
  <c r="L17" i="91"/>
  <c r="M17" i="91"/>
  <c r="D18" i="91"/>
  <c r="E18" i="91"/>
  <c r="F18" i="91"/>
  <c r="G18" i="91"/>
  <c r="H18" i="91"/>
  <c r="I18" i="91"/>
  <c r="J18" i="91"/>
  <c r="K18" i="91"/>
  <c r="L18" i="91"/>
  <c r="M18" i="91"/>
  <c r="D19" i="91"/>
  <c r="E19" i="91"/>
  <c r="F19" i="91"/>
  <c r="G19" i="91"/>
  <c r="H19" i="91"/>
  <c r="I19" i="91"/>
  <c r="J19" i="91"/>
  <c r="K19" i="91"/>
  <c r="L19" i="91"/>
  <c r="M19" i="91"/>
  <c r="D20" i="91"/>
  <c r="E20" i="91"/>
  <c r="F20" i="91"/>
  <c r="G20" i="91"/>
  <c r="H20" i="91"/>
  <c r="I20" i="91"/>
  <c r="J20" i="91"/>
  <c r="K20" i="91"/>
  <c r="L20" i="91"/>
  <c r="M20" i="91"/>
  <c r="D21" i="91"/>
  <c r="E21" i="91"/>
  <c r="F21" i="91"/>
  <c r="G21" i="91"/>
  <c r="H21" i="91"/>
  <c r="I21" i="91"/>
  <c r="J21" i="91"/>
  <c r="K21" i="91"/>
  <c r="L21" i="91"/>
  <c r="M21" i="91"/>
  <c r="D22" i="91"/>
  <c r="E22" i="91"/>
  <c r="F22" i="91"/>
  <c r="G22" i="91"/>
  <c r="H22" i="91"/>
  <c r="I22" i="91"/>
  <c r="J22" i="91"/>
  <c r="K22" i="91"/>
  <c r="L22" i="91"/>
  <c r="M22" i="91"/>
  <c r="D23" i="91"/>
  <c r="E23" i="91"/>
  <c r="F23" i="91"/>
  <c r="G23" i="91"/>
  <c r="H23" i="91"/>
  <c r="I23" i="91"/>
  <c r="J23" i="91"/>
  <c r="K23" i="91"/>
  <c r="L23" i="91"/>
  <c r="M23" i="91"/>
  <c r="D24" i="91"/>
  <c r="E24" i="91"/>
  <c r="F24" i="91"/>
  <c r="G24" i="91"/>
  <c r="H24" i="91"/>
  <c r="I24" i="91"/>
  <c r="J24" i="91"/>
  <c r="K24" i="91"/>
  <c r="L24" i="91"/>
  <c r="M24" i="91"/>
  <c r="D25" i="91"/>
  <c r="E25" i="91"/>
  <c r="F25" i="91"/>
  <c r="G25" i="91"/>
  <c r="H25" i="91"/>
  <c r="I25" i="91"/>
  <c r="J25" i="91"/>
  <c r="K25" i="91"/>
  <c r="L25" i="91"/>
  <c r="M25" i="91"/>
  <c r="D26" i="91"/>
  <c r="E26" i="91"/>
  <c r="F26" i="91"/>
  <c r="G26" i="91"/>
  <c r="H26" i="91"/>
  <c r="I26" i="91"/>
  <c r="J26" i="91"/>
  <c r="K26" i="91"/>
  <c r="L26" i="91"/>
  <c r="M26" i="91"/>
  <c r="D27" i="91"/>
  <c r="E27" i="91"/>
  <c r="F27" i="91"/>
  <c r="G27" i="91"/>
  <c r="H27" i="91"/>
  <c r="I27" i="91"/>
  <c r="J27" i="91"/>
  <c r="K27" i="91"/>
  <c r="L27" i="91"/>
  <c r="M27" i="91"/>
  <c r="D28" i="91"/>
  <c r="E28" i="91"/>
  <c r="F28" i="91"/>
  <c r="G28" i="91"/>
  <c r="H28" i="91"/>
  <c r="I28" i="91"/>
  <c r="J28" i="91"/>
  <c r="K28" i="91"/>
  <c r="L28" i="91"/>
  <c r="M28" i="91"/>
  <c r="D29" i="91"/>
  <c r="E29" i="91"/>
  <c r="F29" i="91"/>
  <c r="G29" i="91"/>
  <c r="H29" i="91"/>
  <c r="I29" i="91"/>
  <c r="J29" i="91"/>
  <c r="K29" i="91"/>
  <c r="L29" i="91"/>
  <c r="M29" i="91"/>
  <c r="D30" i="91"/>
  <c r="E30" i="91"/>
  <c r="F30" i="91"/>
  <c r="G30" i="91"/>
  <c r="H30" i="91"/>
  <c r="I30" i="91"/>
  <c r="J30" i="91"/>
  <c r="K30" i="91"/>
  <c r="L30" i="91"/>
  <c r="M30" i="91"/>
  <c r="D31" i="91"/>
  <c r="E31" i="91"/>
  <c r="F31" i="91"/>
  <c r="G31" i="91"/>
  <c r="H31" i="91"/>
  <c r="I31" i="91"/>
  <c r="J31" i="91"/>
  <c r="K31" i="91"/>
  <c r="L31" i="91"/>
  <c r="M31" i="91"/>
  <c r="C13" i="91"/>
  <c r="C14" i="91"/>
  <c r="C15" i="91"/>
  <c r="C16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12" i="91"/>
  <c r="M119" i="91" l="1"/>
  <c r="L119" i="91"/>
  <c r="K119" i="91"/>
  <c r="J119" i="91"/>
  <c r="I119" i="91"/>
  <c r="H119" i="91"/>
  <c r="G119" i="91"/>
  <c r="F119" i="91"/>
  <c r="E119" i="91"/>
  <c r="D119" i="91"/>
  <c r="C119" i="91"/>
  <c r="N118" i="91"/>
  <c r="N117" i="91"/>
  <c r="N116" i="91"/>
  <c r="N115" i="91"/>
  <c r="N114" i="91"/>
  <c r="N113" i="91"/>
  <c r="N112" i="91"/>
  <c r="N111" i="91"/>
  <c r="N110" i="91"/>
  <c r="N109" i="91"/>
  <c r="N108" i="91"/>
  <c r="N107" i="91"/>
  <c r="N106" i="91"/>
  <c r="N105" i="91"/>
  <c r="N104" i="91"/>
  <c r="N103" i="91"/>
  <c r="N102" i="91"/>
  <c r="N101" i="91"/>
  <c r="N100" i="91"/>
  <c r="N99" i="91"/>
  <c r="N119" i="91" l="1"/>
  <c r="D32" i="91" l="1"/>
  <c r="E32" i="91"/>
  <c r="M32" i="91"/>
  <c r="G32" i="91"/>
  <c r="M61" i="91" l="1"/>
  <c r="L61" i="91"/>
  <c r="K61" i="91"/>
  <c r="J61" i="91"/>
  <c r="I61" i="91"/>
  <c r="H61" i="91"/>
  <c r="G61" i="91"/>
  <c r="F61" i="91"/>
  <c r="E61" i="91"/>
  <c r="D61" i="91"/>
  <c r="C61" i="91"/>
  <c r="N60" i="91"/>
  <c r="N59" i="91"/>
  <c r="N58" i="91"/>
  <c r="N57" i="91"/>
  <c r="N56" i="91"/>
  <c r="N55" i="91"/>
  <c r="N54" i="91"/>
  <c r="N53" i="91"/>
  <c r="N52" i="91"/>
  <c r="N51" i="91"/>
  <c r="N50" i="91"/>
  <c r="N49" i="91"/>
  <c r="N48" i="91"/>
  <c r="N47" i="91"/>
  <c r="N46" i="91"/>
  <c r="N45" i="91"/>
  <c r="N44" i="91"/>
  <c r="N43" i="91"/>
  <c r="N42" i="91"/>
  <c r="N41" i="91"/>
  <c r="N61" i="91" l="1"/>
  <c r="N15" i="91" l="1"/>
  <c r="N17" i="91"/>
  <c r="N19" i="91"/>
  <c r="N21" i="91"/>
  <c r="N23" i="91"/>
  <c r="N25" i="91"/>
  <c r="N27" i="91"/>
  <c r="N29" i="91"/>
  <c r="N31" i="91"/>
  <c r="N13" i="91"/>
  <c r="J32" i="91"/>
  <c r="F32" i="91"/>
  <c r="N12" i="91"/>
  <c r="K32" i="91"/>
  <c r="N14" i="91"/>
  <c r="N16" i="91"/>
  <c r="N18" i="91"/>
  <c r="N20" i="91"/>
  <c r="N22" i="91"/>
  <c r="N24" i="91"/>
  <c r="N26" i="91"/>
  <c r="N28" i="91"/>
  <c r="N30" i="91"/>
  <c r="I32" i="91"/>
  <c r="H32" i="91"/>
  <c r="L32" i="91"/>
  <c r="M90" i="91"/>
  <c r="H90" i="91"/>
  <c r="L90" i="91"/>
  <c r="N71" i="91"/>
  <c r="N73" i="91"/>
  <c r="N75" i="91"/>
  <c r="N77" i="91"/>
  <c r="N79" i="91"/>
  <c r="N81" i="91"/>
  <c r="N83" i="91"/>
  <c r="N85" i="91"/>
  <c r="N87" i="91"/>
  <c r="N89" i="91"/>
  <c r="N72" i="91"/>
  <c r="N74" i="91"/>
  <c r="N76" i="91"/>
  <c r="N78" i="91"/>
  <c r="N80" i="91"/>
  <c r="N82" i="91"/>
  <c r="N84" i="91"/>
  <c r="N86" i="91"/>
  <c r="N88" i="91"/>
  <c r="D90" i="91"/>
  <c r="G90" i="91"/>
  <c r="K90" i="91"/>
  <c r="E90" i="91"/>
  <c r="I90" i="91"/>
  <c r="F90" i="91"/>
  <c r="J90" i="91"/>
  <c r="C90" i="91"/>
  <c r="N70" i="91" l="1"/>
  <c r="N90" i="91" s="1"/>
  <c r="C32" i="91" l="1"/>
  <c r="N32" i="91" l="1"/>
</calcChain>
</file>

<file path=xl/sharedStrings.xml><?xml version="1.0" encoding="utf-8"?>
<sst xmlns="http://schemas.openxmlformats.org/spreadsheetml/2006/main" count="152" uniqueCount="46">
  <si>
    <t>TOTAL</t>
  </si>
  <si>
    <t>No.</t>
  </si>
  <si>
    <t>TEPIC</t>
  </si>
  <si>
    <t>ACAPONETA</t>
  </si>
  <si>
    <t>COMPOSTELA</t>
  </si>
  <si>
    <t>JALA</t>
  </si>
  <si>
    <t>ROSAMORADA</t>
  </si>
  <si>
    <t>RUIZ</t>
  </si>
  <si>
    <t>SAN BLAS</t>
  </si>
  <si>
    <t>TUXPAN</t>
  </si>
  <si>
    <t>XALISCO</t>
  </si>
  <si>
    <t>LA YESCA</t>
  </si>
  <si>
    <t>EL NAYAR</t>
  </si>
  <si>
    <t>HUAJICORI</t>
  </si>
  <si>
    <t>GOBIERNO DEL ESTADO DE NAYARIT</t>
  </si>
  <si>
    <t>SANTIAGO IXCUINTLA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</si>
  <si>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</si>
  <si>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</si>
  <si>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</si>
  <si>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</si>
  <si>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</si>
  <si>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</si>
  <si>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</si>
  <si>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</si>
  <si>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</si>
  <si>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</si>
  <si>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</si>
  <si>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</si>
  <si>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</si>
  <si>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 xml:space="preserve">Las cifras parciales pueden no coincidir con el total debido al redondeo </t>
  </si>
  <si>
    <t>Faltante inicial del FEIEF al FGP del mes de abril 2021</t>
  </si>
  <si>
    <t>Faltante inicial del FEIEF al FGP mayo 2021</t>
  </si>
  <si>
    <t>Faltante inicial del FEIEF al FGP</t>
  </si>
  <si>
    <t>PARTICIPACIONES FEDERALES MINISTRADAS A LOS MUNICIPIOS EN EL III TRIMESTRE DEL EJERCICIO FISCAL 2021</t>
  </si>
  <si>
    <t>PARTICIPACIONES FEDERALES MINISTRADAS A LOS MUNICIPIOS EN EL MES DE JULIO DEL EJERCICIO FISCAL 2021</t>
  </si>
  <si>
    <t>PARTICIPACIONES FEDERALES MINISTRADAS A LOS MUNICIPIOS EN EL MES DE AGOSTO DEL EJERCICIO FISCAL 2021</t>
  </si>
  <si>
    <t>PARTICIPACIONES FEDERALES MINISTRADAS A LOS MUNICIPIOS EN EL MES DE SEPTIEMBRE DEL EJERCICIO FISCAL 2021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</si>
  <si>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</si>
  <si>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</si>
  <si>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</si>
  <si>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</si>
  <si>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</si>
  <si>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</si>
  <si>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</si>
  <si>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SECRETARÍA DE ADMINISTRACIÓN Y FINANZAS</t>
  </si>
  <si>
    <t>SUBSECRETARÍA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</si>
</sst>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45">
    <xf numFmtId="0" fontId="0" fillId="0" borderId="0" xfId="0"/>
    <xf numFmtId="3" fontId="9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Alignment="1">
      <alignment horizontal="center"/>
    </xf>
    <xf numFmtId="3" fontId="8" fillId="2" borderId="2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2" applyFont="1" applyFill="1" applyBorder="1"/>
    <xf numFmtId="4" fontId="9" fillId="0" borderId="0" xfId="0" applyNumberFormat="1" applyFont="1"/>
    <xf numFmtId="3" fontId="9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3" fillId="0" borderId="0" xfId="2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9" fillId="0" borderId="0" xfId="0" applyNumberFormat="1" applyFont="1" applyBorder="1"/>
    <xf numFmtId="0" fontId="0" fillId="0" borderId="0" xfId="0" applyBorder="1"/>
    <xf numFmtId="3" fontId="0" fillId="0" borderId="0" xfId="0" applyNumberFormat="1"/>
    <xf numFmtId="0" fontId="9" fillId="0" borderId="2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611732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671300</xdr:colOff>
      <xdr:row>0</xdr:row>
      <xdr:rowOff>47625</xdr:rowOff>
    </xdr:from>
    <xdr:to>
      <xdr:col>13</xdr:col>
      <xdr:colOff>885826</xdr:colOff>
      <xdr:row>5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650" y="4762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120"/>
  <sheetViews>
    <sheetView tabSelected="1" workbookViewId="0">
      <selection activeCell="A5" sqref="A5:N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0" customWidth="1"/>
    <col min="12" max="13" width="13.85546875" style="9" customWidth="1"/>
    <col min="14" max="14" width="13.85546875" customWidth="1"/>
    <col min="15" max="15" width="11.42578125" customWidth="1"/>
    <col min="16" max="16" width="11.5703125" customWidth="1"/>
  </cols>
  <sheetData>
    <row r="1" spans="1:16" ht="16.5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7"/>
      <c r="P1" s="27"/>
    </row>
    <row r="2" spans="1:16" ht="13.5" customHeight="1" x14ac:dyDescent="0.2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8"/>
      <c r="P2" s="28"/>
    </row>
    <row r="3" spans="1:16" ht="13.5" customHeight="1" x14ac:dyDescent="0.2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29"/>
      <c r="P3" s="29"/>
    </row>
    <row r="4" spans="1:16" ht="13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8"/>
      <c r="L4" s="12"/>
      <c r="M4" s="18"/>
      <c r="N4" s="6"/>
    </row>
    <row r="5" spans="1:16" ht="13.5" customHeight="1" x14ac:dyDescent="0.2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9"/>
      <c r="P5" s="19"/>
    </row>
    <row r="6" spans="1:16" s="9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N6" s="13"/>
    </row>
    <row r="7" spans="1:16" s="9" customFormat="1" ht="13.5" customHeight="1" x14ac:dyDescent="0.2">
      <c r="A7" s="36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19"/>
      <c r="P7" s="19"/>
    </row>
    <row r="8" spans="1:16" s="9" customFormat="1" ht="13.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7"/>
      <c r="N8" s="13"/>
    </row>
    <row r="9" spans="1:16" s="9" customFormat="1" ht="20.100000000000001" customHeight="1" x14ac:dyDescent="0.2">
      <c r="A9" s="39" t="s">
        <v>1</v>
      </c>
      <c r="B9" s="39" t="s">
        <v>27</v>
      </c>
      <c r="C9" s="33" t="s">
        <v>18</v>
      </c>
      <c r="D9" s="33" t="s">
        <v>19</v>
      </c>
      <c r="E9" s="33" t="s">
        <v>17</v>
      </c>
      <c r="F9" s="33" t="s">
        <v>20</v>
      </c>
      <c r="G9" s="33" t="s">
        <v>21</v>
      </c>
      <c r="H9" s="30" t="s">
        <v>22</v>
      </c>
      <c r="I9" s="33" t="s">
        <v>23</v>
      </c>
      <c r="J9" s="33" t="s">
        <v>24</v>
      </c>
      <c r="K9" s="33" t="s">
        <v>25</v>
      </c>
      <c r="L9" s="33" t="s">
        <v>28</v>
      </c>
      <c r="M9" s="33" t="s">
        <v>32</v>
      </c>
      <c r="N9" s="33" t="s">
        <v>26</v>
      </c>
    </row>
    <row r="10" spans="1:16" s="9" customFormat="1" ht="20.100000000000001" customHeight="1" x14ac:dyDescent="0.2">
      <c r="A10" s="40"/>
      <c r="B10" s="40"/>
      <c r="C10" s="34"/>
      <c r="D10" s="34"/>
      <c r="E10" s="34"/>
      <c r="F10" s="34"/>
      <c r="G10" s="34"/>
      <c r="H10" s="31"/>
      <c r="I10" s="34"/>
      <c r="J10" s="34"/>
      <c r="K10" s="34"/>
      <c r="L10" s="34"/>
      <c r="M10" s="34"/>
      <c r="N10" s="34"/>
    </row>
    <row r="11" spans="1:16" s="9" customFormat="1" ht="20.100000000000001" customHeight="1" x14ac:dyDescent="0.2">
      <c r="A11" s="41"/>
      <c r="B11" s="41"/>
      <c r="C11" s="35"/>
      <c r="D11" s="35"/>
      <c r="E11" s="35"/>
      <c r="F11" s="35"/>
      <c r="G11" s="35"/>
      <c r="H11" s="32"/>
      <c r="I11" s="35"/>
      <c r="J11" s="35"/>
      <c r="K11" s="35"/>
      <c r="L11" s="35"/>
      <c r="M11" s="35"/>
      <c r="N11" s="35"/>
    </row>
    <row r="12" spans="1:16" s="9" customFormat="1" ht="13.5" customHeight="1" x14ac:dyDescent="0.2">
      <c r="A12" s="11">
        <v>1</v>
      </c>
      <c r="B12" s="26" t="s">
        <v>3</v>
      </c>
      <c r="C12" s="1">
        <f t="shared" ref="C12:M12" si="0">C41+C70+C99</f>
        <v>11927448.729999999</v>
      </c>
      <c r="D12" s="1">
        <f t="shared" si="0"/>
        <v>4182599.6900000004</v>
      </c>
      <c r="E12" s="1">
        <f t="shared" si="0"/>
        <v>291245.15000000002</v>
      </c>
      <c r="F12" s="1">
        <f t="shared" si="0"/>
        <v>406972.61</v>
      </c>
      <c r="G12" s="1">
        <f t="shared" si="0"/>
        <v>376684.85252886562</v>
      </c>
      <c r="H12" s="1">
        <f t="shared" si="0"/>
        <v>2864053</v>
      </c>
      <c r="I12" s="1">
        <f t="shared" si="0"/>
        <v>22797.63</v>
      </c>
      <c r="J12" s="1">
        <f t="shared" si="0"/>
        <v>90372.03</v>
      </c>
      <c r="K12" s="1">
        <f t="shared" si="0"/>
        <v>0</v>
      </c>
      <c r="L12" s="1">
        <f t="shared" si="0"/>
        <v>324393.42000000004</v>
      </c>
      <c r="M12" s="1">
        <f t="shared" si="0"/>
        <v>-67485.52</v>
      </c>
      <c r="N12" s="1">
        <f t="shared" ref="N12:N31" si="1">SUM(C12:M12)</f>
        <v>20419081.592528868</v>
      </c>
    </row>
    <row r="13" spans="1:16" s="9" customFormat="1" ht="13.5" customHeight="1" x14ac:dyDescent="0.2">
      <c r="A13" s="11">
        <v>2</v>
      </c>
      <c r="B13" s="26" t="s">
        <v>37</v>
      </c>
      <c r="C13" s="1">
        <f t="shared" ref="C13:M13" si="2">C42+C71+C100</f>
        <v>8164548.6399999987</v>
      </c>
      <c r="D13" s="1">
        <f t="shared" si="2"/>
        <v>2788857.3899999997</v>
      </c>
      <c r="E13" s="1">
        <f t="shared" si="2"/>
        <v>388809.57</v>
      </c>
      <c r="F13" s="1">
        <f t="shared" si="2"/>
        <v>166316.71</v>
      </c>
      <c r="G13" s="1">
        <f t="shared" si="2"/>
        <v>154365.70342740999</v>
      </c>
      <c r="H13" s="1">
        <f t="shared" si="2"/>
        <v>0</v>
      </c>
      <c r="I13" s="1">
        <f t="shared" si="2"/>
        <v>15749.73</v>
      </c>
      <c r="J13" s="1">
        <f t="shared" si="2"/>
        <v>62433.43</v>
      </c>
      <c r="K13" s="1">
        <f t="shared" si="2"/>
        <v>0</v>
      </c>
      <c r="L13" s="1">
        <f t="shared" si="2"/>
        <v>224106.86000000002</v>
      </c>
      <c r="M13" s="1">
        <f t="shared" si="2"/>
        <v>-46622.3</v>
      </c>
      <c r="N13" s="1">
        <f t="shared" si="1"/>
        <v>11918565.733427407</v>
      </c>
    </row>
    <row r="14" spans="1:16" s="9" customFormat="1" ht="13.5" customHeight="1" x14ac:dyDescent="0.2">
      <c r="A14" s="11">
        <v>3</v>
      </c>
      <c r="B14" s="26" t="s">
        <v>38</v>
      </c>
      <c r="C14" s="1">
        <f t="shared" ref="C14:M14" si="3">C43+C72+C101</f>
        <v>7890052.129999999</v>
      </c>
      <c r="D14" s="1">
        <f t="shared" si="3"/>
        <v>2610055.8199999998</v>
      </c>
      <c r="E14" s="1">
        <f t="shared" si="3"/>
        <v>406837.77</v>
      </c>
      <c r="F14" s="1">
        <f t="shared" si="3"/>
        <v>121926.93</v>
      </c>
      <c r="G14" s="1">
        <f t="shared" si="3"/>
        <v>113012.9506246854</v>
      </c>
      <c r="H14" s="1">
        <f t="shared" si="3"/>
        <v>654704</v>
      </c>
      <c r="I14" s="1">
        <f t="shared" si="3"/>
        <v>16253.849999999999</v>
      </c>
      <c r="J14" s="1">
        <f t="shared" si="3"/>
        <v>64431.790000000008</v>
      </c>
      <c r="K14" s="1">
        <f t="shared" si="3"/>
        <v>0</v>
      </c>
      <c r="L14" s="1">
        <f t="shared" si="3"/>
        <v>231280.03999999998</v>
      </c>
      <c r="M14" s="1">
        <f t="shared" si="3"/>
        <v>-48114.58</v>
      </c>
      <c r="N14" s="1">
        <f t="shared" si="1"/>
        <v>12060440.700624682</v>
      </c>
    </row>
    <row r="15" spans="1:16" s="9" customFormat="1" ht="13.5" customHeight="1" x14ac:dyDescent="0.2">
      <c r="A15" s="11">
        <v>4</v>
      </c>
      <c r="B15" s="26" t="s">
        <v>39</v>
      </c>
      <c r="C15" s="1">
        <f t="shared" ref="C15:M15" si="4">C44+C73+C102</f>
        <v>15900799.26</v>
      </c>
      <c r="D15" s="1">
        <f t="shared" si="4"/>
        <v>6040288.1000000006</v>
      </c>
      <c r="E15" s="1">
        <f t="shared" si="4"/>
        <v>351692.67</v>
      </c>
      <c r="F15" s="1">
        <f t="shared" si="4"/>
        <v>1075297.2</v>
      </c>
      <c r="G15" s="1">
        <f t="shared" si="4"/>
        <v>566287.58896812261</v>
      </c>
      <c r="H15" s="1">
        <f t="shared" si="4"/>
        <v>8277488</v>
      </c>
      <c r="I15" s="1">
        <f t="shared" si="4"/>
        <v>66975.899999999994</v>
      </c>
      <c r="J15" s="1">
        <f t="shared" si="4"/>
        <v>265498.99</v>
      </c>
      <c r="K15" s="1">
        <f t="shared" si="4"/>
        <v>0</v>
      </c>
      <c r="L15" s="1">
        <f t="shared" si="4"/>
        <v>953017.5</v>
      </c>
      <c r="M15" s="1">
        <f t="shared" si="4"/>
        <v>-198261.95</v>
      </c>
      <c r="N15" s="1">
        <f t="shared" si="1"/>
        <v>33299083.258968122</v>
      </c>
    </row>
    <row r="16" spans="1:16" s="9" customFormat="1" ht="13.5" customHeight="1" x14ac:dyDescent="0.2">
      <c r="A16" s="11">
        <v>5</v>
      </c>
      <c r="B16" s="26" t="s">
        <v>4</v>
      </c>
      <c r="C16" s="1">
        <f t="shared" ref="C16:M16" si="5">C45+C74+C103</f>
        <v>17383251.300000001</v>
      </c>
      <c r="D16" s="1">
        <f t="shared" si="5"/>
        <v>5793903.8899999997</v>
      </c>
      <c r="E16" s="1">
        <f t="shared" si="5"/>
        <v>245114.13</v>
      </c>
      <c r="F16" s="1">
        <f t="shared" si="5"/>
        <v>748465.64</v>
      </c>
      <c r="G16" s="1">
        <f t="shared" si="5"/>
        <v>661872.6726446785</v>
      </c>
      <c r="H16" s="1">
        <f t="shared" si="5"/>
        <v>3461003</v>
      </c>
      <c r="I16" s="1">
        <f t="shared" si="5"/>
        <v>44764.590000000004</v>
      </c>
      <c r="J16" s="1">
        <f t="shared" si="5"/>
        <v>177451.19</v>
      </c>
      <c r="K16" s="1">
        <f t="shared" si="5"/>
        <v>0</v>
      </c>
      <c r="L16" s="1">
        <f t="shared" si="5"/>
        <v>636966.98</v>
      </c>
      <c r="M16" s="1">
        <f t="shared" si="5"/>
        <v>-132512.07</v>
      </c>
      <c r="N16" s="1">
        <f t="shared" si="1"/>
        <v>29020281.322644681</v>
      </c>
    </row>
    <row r="17" spans="1:14" s="9" customFormat="1" ht="13.5" customHeight="1" x14ac:dyDescent="0.2">
      <c r="A17" s="11">
        <v>6</v>
      </c>
      <c r="B17" s="26" t="s">
        <v>12</v>
      </c>
      <c r="C17" s="1">
        <f t="shared" ref="C17:M17" si="6">C46+C75+C104</f>
        <v>6902718.25</v>
      </c>
      <c r="D17" s="1">
        <f t="shared" si="6"/>
        <v>1855122.01</v>
      </c>
      <c r="E17" s="1">
        <f t="shared" si="6"/>
        <v>586589.62000000011</v>
      </c>
      <c r="F17" s="1">
        <f t="shared" si="6"/>
        <v>372860.35</v>
      </c>
      <c r="G17" s="1">
        <f t="shared" si="6"/>
        <v>334427.71332975494</v>
      </c>
      <c r="H17" s="1">
        <f t="shared" si="6"/>
        <v>770905</v>
      </c>
      <c r="I17" s="1">
        <f t="shared" si="6"/>
        <v>23991.06</v>
      </c>
      <c r="J17" s="1">
        <f t="shared" si="6"/>
        <v>95102.85</v>
      </c>
      <c r="K17" s="1">
        <f t="shared" si="6"/>
        <v>0</v>
      </c>
      <c r="L17" s="1">
        <f t="shared" si="6"/>
        <v>341374.89</v>
      </c>
      <c r="M17" s="1">
        <f t="shared" si="6"/>
        <v>-71018.27</v>
      </c>
      <c r="N17" s="1">
        <f t="shared" si="1"/>
        <v>11212073.473329755</v>
      </c>
    </row>
    <row r="18" spans="1:14" s="9" customFormat="1" ht="13.5" customHeight="1" x14ac:dyDescent="0.2">
      <c r="A18" s="11">
        <v>7</v>
      </c>
      <c r="B18" s="26" t="s">
        <v>13</v>
      </c>
      <c r="C18" s="1">
        <f t="shared" ref="C18:M18" si="7">C47+C76+C105</f>
        <v>6072364.9000000004</v>
      </c>
      <c r="D18" s="1">
        <f t="shared" si="7"/>
        <v>1725837.1</v>
      </c>
      <c r="E18" s="1">
        <f t="shared" si="7"/>
        <v>577045.27</v>
      </c>
      <c r="F18" s="1">
        <f t="shared" si="7"/>
        <v>124617.87000000001</v>
      </c>
      <c r="G18" s="1">
        <f t="shared" si="7"/>
        <v>115285.97478264291</v>
      </c>
      <c r="H18" s="1">
        <f t="shared" si="7"/>
        <v>1532803</v>
      </c>
      <c r="I18" s="1">
        <f t="shared" si="7"/>
        <v>17286.12</v>
      </c>
      <c r="J18" s="1">
        <f t="shared" si="7"/>
        <v>68523.87</v>
      </c>
      <c r="K18" s="1">
        <f t="shared" si="7"/>
        <v>0</v>
      </c>
      <c r="L18" s="1">
        <f t="shared" si="7"/>
        <v>245968.7</v>
      </c>
      <c r="M18" s="1">
        <f t="shared" si="7"/>
        <v>-51170.34</v>
      </c>
      <c r="N18" s="1">
        <f t="shared" si="1"/>
        <v>10428562.46478264</v>
      </c>
    </row>
    <row r="19" spans="1:14" s="9" customFormat="1" ht="13.5" customHeight="1" x14ac:dyDescent="0.2">
      <c r="A19" s="11">
        <v>8</v>
      </c>
      <c r="B19" s="26" t="s">
        <v>40</v>
      </c>
      <c r="C19" s="1">
        <f t="shared" ref="C19:M19" si="8">C48+C77+C106</f>
        <v>10534899.41</v>
      </c>
      <c r="D19" s="1">
        <f t="shared" si="8"/>
        <v>3650603.9399999995</v>
      </c>
      <c r="E19" s="1">
        <f t="shared" si="8"/>
        <v>321999.15000000002</v>
      </c>
      <c r="F19" s="1">
        <f t="shared" si="8"/>
        <v>303720.57999999996</v>
      </c>
      <c r="G19" s="1">
        <f t="shared" si="8"/>
        <v>279475.35086405883</v>
      </c>
      <c r="H19" s="1">
        <f t="shared" si="8"/>
        <v>2365661</v>
      </c>
      <c r="I19" s="1">
        <f t="shared" si="8"/>
        <v>20813.939999999999</v>
      </c>
      <c r="J19" s="1">
        <f t="shared" si="8"/>
        <v>82508.489999999991</v>
      </c>
      <c r="K19" s="1">
        <f t="shared" si="8"/>
        <v>0</v>
      </c>
      <c r="L19" s="1">
        <f t="shared" si="8"/>
        <v>296166.99</v>
      </c>
      <c r="M19" s="1">
        <f t="shared" si="8"/>
        <v>-61613.399999999994</v>
      </c>
      <c r="N19" s="1">
        <f t="shared" si="1"/>
        <v>17794235.450864058</v>
      </c>
    </row>
    <row r="20" spans="1:14" s="9" customFormat="1" ht="13.5" customHeight="1" x14ac:dyDescent="0.2">
      <c r="A20" s="11">
        <v>9</v>
      </c>
      <c r="B20" s="26" t="s">
        <v>5</v>
      </c>
      <c r="C20" s="1">
        <f t="shared" ref="C20:M20" si="9">C49+C78+C107</f>
        <v>9577644.1699999999</v>
      </c>
      <c r="D20" s="1">
        <f t="shared" si="9"/>
        <v>3175180.95</v>
      </c>
      <c r="E20" s="1">
        <f t="shared" si="9"/>
        <v>351692.67</v>
      </c>
      <c r="F20" s="1">
        <f t="shared" si="9"/>
        <v>190392.54</v>
      </c>
      <c r="G20" s="1">
        <f t="shared" si="9"/>
        <v>175058.61749642351</v>
      </c>
      <c r="H20" s="1">
        <f t="shared" si="9"/>
        <v>739930</v>
      </c>
      <c r="I20" s="1">
        <f t="shared" si="9"/>
        <v>20063.550000000003</v>
      </c>
      <c r="J20" s="1">
        <f t="shared" si="9"/>
        <v>79533.83</v>
      </c>
      <c r="K20" s="1">
        <f t="shared" si="9"/>
        <v>0</v>
      </c>
      <c r="L20" s="1">
        <f t="shared" si="9"/>
        <v>285489.32</v>
      </c>
      <c r="M20" s="1">
        <f t="shared" si="9"/>
        <v>-59392.060000000005</v>
      </c>
      <c r="N20" s="1">
        <f t="shared" si="1"/>
        <v>14535593.587496424</v>
      </c>
    </row>
    <row r="21" spans="1:14" s="9" customFormat="1" ht="13.5" customHeight="1" x14ac:dyDescent="0.2">
      <c r="A21" s="11">
        <v>10</v>
      </c>
      <c r="B21" s="26" t="s">
        <v>11</v>
      </c>
      <c r="C21" s="1">
        <f t="shared" ref="C21:M21" si="10">C50+C79+C108</f>
        <v>5923250.5999999996</v>
      </c>
      <c r="D21" s="1">
        <f t="shared" si="10"/>
        <v>1807048.5100000002</v>
      </c>
      <c r="E21" s="1">
        <f t="shared" si="10"/>
        <v>555305.37</v>
      </c>
      <c r="F21" s="1">
        <f t="shared" si="10"/>
        <v>142323.14000000001</v>
      </c>
      <c r="G21" s="1">
        <f t="shared" si="10"/>
        <v>131867.44918621413</v>
      </c>
      <c r="H21" s="1">
        <f t="shared" si="10"/>
        <v>1903064</v>
      </c>
      <c r="I21" s="1">
        <f t="shared" si="10"/>
        <v>14909.49</v>
      </c>
      <c r="J21" s="1">
        <f t="shared" si="10"/>
        <v>59102.700000000004</v>
      </c>
      <c r="K21" s="1">
        <f t="shared" si="10"/>
        <v>0</v>
      </c>
      <c r="L21" s="1">
        <f t="shared" si="10"/>
        <v>212151.13999999998</v>
      </c>
      <c r="M21" s="1">
        <f t="shared" si="10"/>
        <v>-44135.08</v>
      </c>
      <c r="N21" s="1">
        <f t="shared" si="1"/>
        <v>10704887.319186212</v>
      </c>
    </row>
    <row r="22" spans="1:14" s="9" customFormat="1" ht="13.5" customHeight="1" x14ac:dyDescent="0.2">
      <c r="A22" s="11">
        <v>11</v>
      </c>
      <c r="B22" s="26" t="s">
        <v>6</v>
      </c>
      <c r="C22" s="1">
        <f t="shared" ref="C22:M22" si="11">C51+C80+C109</f>
        <v>9959912.4499999993</v>
      </c>
      <c r="D22" s="1">
        <f t="shared" si="11"/>
        <v>3850675.6399999997</v>
      </c>
      <c r="E22" s="1">
        <f t="shared" si="11"/>
        <v>348511.20999999996</v>
      </c>
      <c r="F22" s="1">
        <f t="shared" si="11"/>
        <v>377029.98000000004</v>
      </c>
      <c r="G22" s="1">
        <f t="shared" si="11"/>
        <v>351623.34573789511</v>
      </c>
      <c r="H22" s="1">
        <f t="shared" si="11"/>
        <v>68192</v>
      </c>
      <c r="I22" s="1">
        <f t="shared" si="11"/>
        <v>22355.22</v>
      </c>
      <c r="J22" s="1">
        <f t="shared" si="11"/>
        <v>88618.26</v>
      </c>
      <c r="K22" s="1">
        <f t="shared" si="11"/>
        <v>0</v>
      </c>
      <c r="L22" s="1">
        <f t="shared" si="11"/>
        <v>318098.2</v>
      </c>
      <c r="M22" s="1">
        <f t="shared" si="11"/>
        <v>-66175.88</v>
      </c>
      <c r="N22" s="1">
        <f t="shared" si="1"/>
        <v>15318840.425737895</v>
      </c>
    </row>
    <row r="23" spans="1:14" s="9" customFormat="1" ht="13.5" customHeight="1" x14ac:dyDescent="0.2">
      <c r="A23" s="11">
        <v>12</v>
      </c>
      <c r="B23" s="26" t="s">
        <v>7</v>
      </c>
      <c r="C23" s="1">
        <f t="shared" ref="C23:M23" si="12">C52+C81+C110</f>
        <v>11025496.17</v>
      </c>
      <c r="D23" s="1">
        <f t="shared" si="12"/>
        <v>3756805.65</v>
      </c>
      <c r="E23" s="1">
        <f t="shared" si="12"/>
        <v>309803.59999999998</v>
      </c>
      <c r="F23" s="1">
        <f t="shared" si="12"/>
        <v>247874.28999999998</v>
      </c>
      <c r="G23" s="1">
        <f t="shared" si="12"/>
        <v>229072.09576422701</v>
      </c>
      <c r="H23" s="1">
        <f t="shared" si="12"/>
        <v>1893288</v>
      </c>
      <c r="I23" s="1">
        <f t="shared" si="12"/>
        <v>21368.670000000002</v>
      </c>
      <c r="J23" s="1">
        <f t="shared" si="12"/>
        <v>84707.53</v>
      </c>
      <c r="K23" s="1">
        <f t="shared" si="12"/>
        <v>0</v>
      </c>
      <c r="L23" s="1">
        <f t="shared" si="12"/>
        <v>304060.52</v>
      </c>
      <c r="M23" s="1">
        <f t="shared" si="12"/>
        <v>-63255.539999999994</v>
      </c>
      <c r="N23" s="1">
        <f t="shared" si="1"/>
        <v>17809220.985764232</v>
      </c>
    </row>
    <row r="24" spans="1:14" s="9" customFormat="1" ht="13.5" customHeight="1" x14ac:dyDescent="0.2">
      <c r="A24" s="11">
        <v>13</v>
      </c>
      <c r="B24" s="26" t="s">
        <v>8</v>
      </c>
      <c r="C24" s="1">
        <f t="shared" ref="C24:M24" si="13">C53+C82+C111</f>
        <v>14459060.690000001</v>
      </c>
      <c r="D24" s="1">
        <f t="shared" si="13"/>
        <v>5326413.8099999996</v>
      </c>
      <c r="E24" s="1">
        <f t="shared" si="13"/>
        <v>243523.40999999997</v>
      </c>
      <c r="F24" s="1">
        <f t="shared" si="13"/>
        <v>441575.57</v>
      </c>
      <c r="G24" s="1">
        <f t="shared" si="13"/>
        <v>409030.93860865483</v>
      </c>
      <c r="H24" s="1">
        <f t="shared" si="13"/>
        <v>2776798</v>
      </c>
      <c r="I24" s="1">
        <f t="shared" si="13"/>
        <v>22162.260000000002</v>
      </c>
      <c r="J24" s="1">
        <f t="shared" si="13"/>
        <v>87853.290000000008</v>
      </c>
      <c r="K24" s="1">
        <f t="shared" si="13"/>
        <v>0</v>
      </c>
      <c r="L24" s="1">
        <f t="shared" si="13"/>
        <v>315352.31</v>
      </c>
      <c r="M24" s="1">
        <f t="shared" si="13"/>
        <v>-65604.639999999999</v>
      </c>
      <c r="N24" s="1">
        <f t="shared" si="1"/>
        <v>24016165.638608653</v>
      </c>
    </row>
    <row r="25" spans="1:14" s="9" customFormat="1" ht="13.5" customHeight="1" x14ac:dyDescent="0.2">
      <c r="A25" s="11">
        <v>14</v>
      </c>
      <c r="B25" s="26" t="s">
        <v>41</v>
      </c>
      <c r="C25" s="1">
        <f t="shared" ref="C25:M25" si="14">C54+C83+C112</f>
        <v>7469439.1899999995</v>
      </c>
      <c r="D25" s="1">
        <f t="shared" si="14"/>
        <v>2368979.38</v>
      </c>
      <c r="E25" s="1">
        <f t="shared" si="14"/>
        <v>437591.76999999996</v>
      </c>
      <c r="F25" s="1">
        <f t="shared" si="14"/>
        <v>83655.17</v>
      </c>
      <c r="G25" s="1">
        <f t="shared" si="14"/>
        <v>77808.242936969298</v>
      </c>
      <c r="H25" s="1">
        <f t="shared" si="14"/>
        <v>850392</v>
      </c>
      <c r="I25" s="1">
        <f t="shared" si="14"/>
        <v>16762.739999999998</v>
      </c>
      <c r="J25" s="1">
        <f t="shared" si="14"/>
        <v>66449.12999999999</v>
      </c>
      <c r="K25" s="1">
        <f t="shared" si="14"/>
        <v>0</v>
      </c>
      <c r="L25" s="1">
        <f t="shared" si="14"/>
        <v>238521.37</v>
      </c>
      <c r="M25" s="1">
        <f t="shared" si="14"/>
        <v>-49621.03</v>
      </c>
      <c r="N25" s="1">
        <f t="shared" si="1"/>
        <v>11559977.962936969</v>
      </c>
    </row>
    <row r="26" spans="1:14" s="9" customFormat="1" ht="13.5" customHeight="1" x14ac:dyDescent="0.2">
      <c r="A26" s="11">
        <v>15</v>
      </c>
      <c r="B26" s="26" t="s">
        <v>42</v>
      </c>
      <c r="C26" s="1">
        <f t="shared" ref="C26:M26" si="15">C55+C84+C113</f>
        <v>9178610.2100000009</v>
      </c>
      <c r="D26" s="1">
        <f t="shared" si="15"/>
        <v>3189445.75</v>
      </c>
      <c r="E26" s="1">
        <f t="shared" si="15"/>
        <v>351692.67</v>
      </c>
      <c r="F26" s="1">
        <f t="shared" si="15"/>
        <v>255774.21000000002</v>
      </c>
      <c r="G26" s="1">
        <f t="shared" si="15"/>
        <v>236413.28055760503</v>
      </c>
      <c r="H26" s="1">
        <f t="shared" si="15"/>
        <v>756358</v>
      </c>
      <c r="I26" s="1">
        <f t="shared" si="15"/>
        <v>17103.060000000001</v>
      </c>
      <c r="J26" s="1">
        <f t="shared" si="15"/>
        <v>67798.150000000009</v>
      </c>
      <c r="K26" s="1">
        <f t="shared" si="15"/>
        <v>0</v>
      </c>
      <c r="L26" s="1">
        <f t="shared" si="15"/>
        <v>243363.76</v>
      </c>
      <c r="M26" s="1">
        <f t="shared" si="15"/>
        <v>-50628.42</v>
      </c>
      <c r="N26" s="1">
        <f t="shared" si="1"/>
        <v>14245930.670557607</v>
      </c>
    </row>
    <row r="27" spans="1:14" s="9" customFormat="1" ht="13.5" customHeight="1" x14ac:dyDescent="0.2">
      <c r="A27" s="11">
        <v>16</v>
      </c>
      <c r="B27" s="26" t="s">
        <v>15</v>
      </c>
      <c r="C27" s="1">
        <f t="shared" ref="C27:M27" si="16">C56+C85+C114</f>
        <v>25708891.77</v>
      </c>
      <c r="D27" s="1">
        <f t="shared" si="16"/>
        <v>11090133.77</v>
      </c>
      <c r="E27" s="1">
        <f t="shared" si="16"/>
        <v>172471.06</v>
      </c>
      <c r="F27" s="1">
        <f t="shared" si="16"/>
        <v>993312.73</v>
      </c>
      <c r="G27" s="1">
        <f t="shared" si="16"/>
        <v>912683.43154311448</v>
      </c>
      <c r="H27" s="1">
        <f t="shared" si="16"/>
        <v>0</v>
      </c>
      <c r="I27" s="1">
        <f t="shared" si="16"/>
        <v>39388.11</v>
      </c>
      <c r="J27" s="1">
        <f t="shared" si="16"/>
        <v>156138.31</v>
      </c>
      <c r="K27" s="1">
        <f t="shared" si="16"/>
        <v>0</v>
      </c>
      <c r="L27" s="1">
        <f t="shared" si="16"/>
        <v>560463.67999999993</v>
      </c>
      <c r="M27" s="1">
        <f t="shared" si="16"/>
        <v>-116596.62</v>
      </c>
      <c r="N27" s="1">
        <f t="shared" si="1"/>
        <v>39516886.241543114</v>
      </c>
    </row>
    <row r="28" spans="1:14" s="9" customFormat="1" ht="13.5" customHeight="1" x14ac:dyDescent="0.2">
      <c r="A28" s="11">
        <v>17</v>
      </c>
      <c r="B28" s="26" t="s">
        <v>43</v>
      </c>
      <c r="C28" s="1">
        <f t="shared" ref="C28:M28" si="17">C57+C86+C115</f>
        <v>11748048.779999999</v>
      </c>
      <c r="D28" s="1">
        <f t="shared" si="17"/>
        <v>4008140.8000000003</v>
      </c>
      <c r="E28" s="1">
        <f t="shared" si="17"/>
        <v>298668.52</v>
      </c>
      <c r="F28" s="1">
        <f t="shared" si="17"/>
        <v>434395.32</v>
      </c>
      <c r="G28" s="1">
        <f t="shared" si="17"/>
        <v>406116.13143723388</v>
      </c>
      <c r="H28" s="1">
        <f t="shared" si="17"/>
        <v>25411</v>
      </c>
      <c r="I28" s="1">
        <f t="shared" si="17"/>
        <v>23644.35</v>
      </c>
      <c r="J28" s="1">
        <f t="shared" si="17"/>
        <v>93728.44</v>
      </c>
      <c r="K28" s="1">
        <f t="shared" si="17"/>
        <v>0</v>
      </c>
      <c r="L28" s="1">
        <f t="shared" si="17"/>
        <v>336441.35</v>
      </c>
      <c r="M28" s="1">
        <f t="shared" si="17"/>
        <v>-69991.92</v>
      </c>
      <c r="N28" s="1">
        <f t="shared" si="1"/>
        <v>17304602.771437235</v>
      </c>
    </row>
    <row r="29" spans="1:14" s="9" customFormat="1" ht="13.5" customHeight="1" x14ac:dyDescent="0.2">
      <c r="A29" s="11">
        <v>18</v>
      </c>
      <c r="B29" s="26" t="s">
        <v>2</v>
      </c>
      <c r="C29" s="1">
        <f t="shared" ref="C29:M29" si="18">C58+C87+C116</f>
        <v>114090853.43000001</v>
      </c>
      <c r="D29" s="1">
        <f t="shared" si="18"/>
        <v>46282832.049999997</v>
      </c>
      <c r="E29" s="1">
        <f t="shared" si="18"/>
        <v>101948.96</v>
      </c>
      <c r="F29" s="1">
        <f t="shared" si="18"/>
        <v>4010096.2</v>
      </c>
      <c r="G29" s="1">
        <f t="shared" si="18"/>
        <v>2970970.3796147578</v>
      </c>
      <c r="H29" s="1">
        <f t="shared" si="18"/>
        <v>26446060</v>
      </c>
      <c r="I29" s="1">
        <f t="shared" si="18"/>
        <v>138705.38999999998</v>
      </c>
      <c r="J29" s="1">
        <f t="shared" si="18"/>
        <v>549841.60000000009</v>
      </c>
      <c r="K29" s="1">
        <f t="shared" si="18"/>
        <v>0</v>
      </c>
      <c r="L29" s="1">
        <f t="shared" si="18"/>
        <v>1973674.79</v>
      </c>
      <c r="M29" s="1">
        <f t="shared" si="18"/>
        <v>-410595.43</v>
      </c>
      <c r="N29" s="1">
        <f t="shared" si="1"/>
        <v>196154387.36961475</v>
      </c>
    </row>
    <row r="30" spans="1:14" s="9" customFormat="1" ht="13.5" customHeight="1" x14ac:dyDescent="0.2">
      <c r="A30" s="11">
        <v>19</v>
      </c>
      <c r="B30" s="26" t="s">
        <v>9</v>
      </c>
      <c r="C30" s="1">
        <f t="shared" ref="C30:M30" si="19">C59+C88+C117</f>
        <v>12280508.050000001</v>
      </c>
      <c r="D30" s="1">
        <f t="shared" si="19"/>
        <v>4851531.12</v>
      </c>
      <c r="E30" s="1">
        <f t="shared" si="19"/>
        <v>282231.05</v>
      </c>
      <c r="F30" s="1">
        <f t="shared" si="19"/>
        <v>333992.26</v>
      </c>
      <c r="G30" s="1">
        <f t="shared" si="19"/>
        <v>311062.9114333844</v>
      </c>
      <c r="H30" s="1">
        <f t="shared" si="19"/>
        <v>3309279</v>
      </c>
      <c r="I30" s="1">
        <f t="shared" si="19"/>
        <v>22331.97</v>
      </c>
      <c r="J30" s="1">
        <f t="shared" si="19"/>
        <v>88526.06</v>
      </c>
      <c r="K30" s="1">
        <f t="shared" si="19"/>
        <v>0</v>
      </c>
      <c r="L30" s="1">
        <f t="shared" si="19"/>
        <v>317767.28999999998</v>
      </c>
      <c r="M30" s="1">
        <f t="shared" si="19"/>
        <v>-66107.040000000008</v>
      </c>
      <c r="N30" s="1">
        <f t="shared" si="1"/>
        <v>21731122.671433385</v>
      </c>
    </row>
    <row r="31" spans="1:14" s="9" customFormat="1" ht="13.5" customHeight="1" x14ac:dyDescent="0.2">
      <c r="A31" s="11">
        <v>20</v>
      </c>
      <c r="B31" s="26" t="s">
        <v>10</v>
      </c>
      <c r="C31" s="1">
        <f t="shared" ref="C31:M31" si="20">C60+C89+C118</f>
        <v>11903096.880000001</v>
      </c>
      <c r="D31" s="1">
        <f t="shared" si="20"/>
        <v>3966624.63</v>
      </c>
      <c r="E31" s="1">
        <f t="shared" si="20"/>
        <v>326241.13999999996</v>
      </c>
      <c r="F31" s="1">
        <f t="shared" si="20"/>
        <v>521965.83</v>
      </c>
      <c r="G31" s="1">
        <f t="shared" si="20"/>
        <v>452312.88351330161</v>
      </c>
      <c r="H31" s="1">
        <f t="shared" si="20"/>
        <v>4477067</v>
      </c>
      <c r="I31" s="1">
        <f t="shared" si="20"/>
        <v>32053.620000000003</v>
      </c>
      <c r="J31" s="1">
        <f t="shared" si="20"/>
        <v>127063.72</v>
      </c>
      <c r="K31" s="1">
        <f t="shared" si="20"/>
        <v>0</v>
      </c>
      <c r="L31" s="1">
        <f t="shared" si="20"/>
        <v>456099.49</v>
      </c>
      <c r="M31" s="1">
        <f t="shared" si="20"/>
        <v>-94885.119999999995</v>
      </c>
      <c r="N31" s="1">
        <f t="shared" si="1"/>
        <v>22167640.073513303</v>
      </c>
    </row>
    <row r="32" spans="1:14" s="9" customFormat="1" ht="13.5" customHeight="1" x14ac:dyDescent="0.2">
      <c r="A32" s="37" t="s">
        <v>0</v>
      </c>
      <c r="B32" s="38"/>
      <c r="C32" s="7">
        <f>SUM(C12:C31)</f>
        <v>328100895.01000005</v>
      </c>
      <c r="D32" s="7">
        <f t="shared" ref="D32:L32" si="21">SUM(D12:D31)</f>
        <v>122321080</v>
      </c>
      <c r="E32" s="7">
        <f t="shared" si="21"/>
        <v>6949014.7599999988</v>
      </c>
      <c r="F32" s="7">
        <f t="shared" si="21"/>
        <v>11352565.129999999</v>
      </c>
      <c r="G32" s="7">
        <f t="shared" si="21"/>
        <v>9265432.5149999987</v>
      </c>
      <c r="H32" s="7">
        <f t="shared" si="21"/>
        <v>63172456</v>
      </c>
      <c r="I32" s="7">
        <f t="shared" si="21"/>
        <v>619481.24999999988</v>
      </c>
      <c r="J32" s="7">
        <f t="shared" si="21"/>
        <v>2455683.66</v>
      </c>
      <c r="K32" s="7">
        <f t="shared" si="21"/>
        <v>0</v>
      </c>
      <c r="L32" s="7">
        <f t="shared" si="21"/>
        <v>8814758.5999999996</v>
      </c>
      <c r="M32" s="7">
        <f>SUM(M12:M31)</f>
        <v>-1833787.21</v>
      </c>
      <c r="N32" s="7">
        <f>SUM(N12:N31)</f>
        <v>551217579.71500003</v>
      </c>
    </row>
    <row r="33" spans="1:30" s="9" customFormat="1" ht="13.5" customHeight="1" x14ac:dyDescent="0.2">
      <c r="A33" s="14" t="s">
        <v>29</v>
      </c>
      <c r="P33" s="15"/>
    </row>
    <row r="34" spans="1:30" s="9" customFormat="1" ht="13.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7"/>
      <c r="N34" s="13"/>
    </row>
    <row r="35" spans="1:30" s="9" customFormat="1" ht="13.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13"/>
    </row>
    <row r="36" spans="1:30" ht="13.5" customHeight="1" x14ac:dyDescent="0.2">
      <c r="A36" s="36" t="s">
        <v>34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25"/>
    </row>
    <row r="37" spans="1:30" ht="13.5" customHeight="1" x14ac:dyDescent="0.2">
      <c r="N37" s="2"/>
    </row>
    <row r="38" spans="1:30" ht="21.95" customHeight="1" x14ac:dyDescent="0.2">
      <c r="A38" s="39" t="s">
        <v>1</v>
      </c>
      <c r="B38" s="39" t="s">
        <v>27</v>
      </c>
      <c r="C38" s="33" t="s">
        <v>18</v>
      </c>
      <c r="D38" s="33" t="s">
        <v>19</v>
      </c>
      <c r="E38" s="33" t="s">
        <v>17</v>
      </c>
      <c r="F38" s="33" t="s">
        <v>20</v>
      </c>
      <c r="G38" s="33" t="s">
        <v>21</v>
      </c>
      <c r="H38" s="30" t="s">
        <v>22</v>
      </c>
      <c r="I38" s="33" t="s">
        <v>23</v>
      </c>
      <c r="J38" s="33" t="s">
        <v>24</v>
      </c>
      <c r="K38" s="33" t="s">
        <v>25</v>
      </c>
      <c r="L38" s="33" t="s">
        <v>28</v>
      </c>
      <c r="M38" s="33" t="s">
        <v>30</v>
      </c>
      <c r="N38" s="33" t="s">
        <v>26</v>
      </c>
    </row>
    <row r="39" spans="1:30" ht="21.95" customHeight="1" x14ac:dyDescent="0.2">
      <c r="A39" s="40"/>
      <c r="B39" s="40"/>
      <c r="C39" s="34"/>
      <c r="D39" s="34"/>
      <c r="E39" s="34"/>
      <c r="F39" s="34"/>
      <c r="G39" s="34"/>
      <c r="H39" s="31"/>
      <c r="I39" s="34"/>
      <c r="J39" s="34"/>
      <c r="K39" s="34"/>
      <c r="L39" s="34"/>
      <c r="M39" s="34"/>
      <c r="N39" s="34"/>
    </row>
    <row r="40" spans="1:30" ht="21.95" customHeight="1" x14ac:dyDescent="0.2">
      <c r="A40" s="41"/>
      <c r="B40" s="41"/>
      <c r="C40" s="35"/>
      <c r="D40" s="35"/>
      <c r="E40" s="35"/>
      <c r="F40" s="35"/>
      <c r="G40" s="35"/>
      <c r="H40" s="32"/>
      <c r="I40" s="35"/>
      <c r="J40" s="35"/>
      <c r="K40" s="35"/>
      <c r="L40" s="35"/>
      <c r="M40" s="35"/>
      <c r="N40" s="35"/>
    </row>
    <row r="41" spans="1:30" ht="13.5" customHeight="1" x14ac:dyDescent="0.2">
      <c r="A41" s="11">
        <v>1</v>
      </c>
      <c r="B41" s="26" t="s">
        <v>3</v>
      </c>
      <c r="C41" s="1">
        <v>3845891.27</v>
      </c>
      <c r="D41" s="1">
        <v>1414365.99</v>
      </c>
      <c r="E41" s="1">
        <v>97546.62</v>
      </c>
      <c r="F41" s="1">
        <v>134909.63</v>
      </c>
      <c r="G41" s="1">
        <v>134145.41</v>
      </c>
      <c r="H41" s="1">
        <v>423942</v>
      </c>
      <c r="I41" s="1">
        <v>7599.21</v>
      </c>
      <c r="J41" s="1">
        <v>38434.129999999997</v>
      </c>
      <c r="K41" s="1">
        <v>0</v>
      </c>
      <c r="L41" s="1">
        <v>141448.73000000001</v>
      </c>
      <c r="M41" s="1">
        <v>-23108.97</v>
      </c>
      <c r="N41" s="1">
        <f t="shared" ref="N41:N60" si="22">SUM(C41:M41)</f>
        <v>6215174.0200000005</v>
      </c>
      <c r="P41" s="3"/>
      <c r="Q41" s="3"/>
      <c r="R41" s="3"/>
      <c r="S41" s="4"/>
      <c r="T41" s="4"/>
      <c r="U41" s="4"/>
      <c r="V41" s="4"/>
      <c r="W41" s="3"/>
      <c r="X41" s="3"/>
      <c r="Y41" s="3"/>
      <c r="Z41" s="3"/>
      <c r="AA41" s="3"/>
      <c r="AB41" s="3"/>
      <c r="AC41" s="3"/>
      <c r="AD41" s="3"/>
    </row>
    <row r="42" spans="1:30" ht="13.5" customHeight="1" x14ac:dyDescent="0.2">
      <c r="A42" s="11">
        <v>2</v>
      </c>
      <c r="B42" s="26" t="s">
        <v>37</v>
      </c>
      <c r="C42" s="1">
        <v>2630154.5499999998</v>
      </c>
      <c r="D42" s="1">
        <v>961023.51</v>
      </c>
      <c r="E42" s="1">
        <v>129628.27</v>
      </c>
      <c r="F42" s="1">
        <v>55116.41</v>
      </c>
      <c r="G42" s="1">
        <v>55898.74</v>
      </c>
      <c r="H42" s="1">
        <v>0</v>
      </c>
      <c r="I42" s="1">
        <v>5249.91</v>
      </c>
      <c r="J42" s="1">
        <v>26552.18</v>
      </c>
      <c r="K42" s="1">
        <v>0</v>
      </c>
      <c r="L42" s="1">
        <v>97719.71</v>
      </c>
      <c r="M42" s="1">
        <v>-15964.81</v>
      </c>
      <c r="N42" s="1">
        <f t="shared" si="22"/>
        <v>3945378.47</v>
      </c>
      <c r="P42" s="3"/>
      <c r="Q42" s="3"/>
      <c r="R42" s="3"/>
      <c r="S42" s="4"/>
      <c r="T42" s="4"/>
      <c r="U42" s="4"/>
      <c r="V42" s="4"/>
      <c r="W42" s="3"/>
      <c r="X42" s="3"/>
      <c r="Y42" s="3"/>
      <c r="Z42" s="3"/>
      <c r="AA42" s="3"/>
      <c r="AB42" s="3"/>
      <c r="AC42" s="3"/>
      <c r="AD42" s="3"/>
    </row>
    <row r="43" spans="1:30" ht="13.5" customHeight="1" x14ac:dyDescent="0.2">
      <c r="A43" s="11">
        <v>3</v>
      </c>
      <c r="B43" s="26" t="s">
        <v>38</v>
      </c>
      <c r="C43" s="1">
        <v>2524356.42</v>
      </c>
      <c r="D43" s="1">
        <v>905268.53</v>
      </c>
      <c r="E43" s="1">
        <v>135556.4</v>
      </c>
      <c r="F43" s="1">
        <v>40382.03</v>
      </c>
      <c r="G43" s="1">
        <v>41059.89</v>
      </c>
      <c r="H43" s="1">
        <v>243933</v>
      </c>
      <c r="I43" s="1">
        <v>5417.95</v>
      </c>
      <c r="J43" s="1">
        <v>27402.06</v>
      </c>
      <c r="K43" s="1">
        <v>0</v>
      </c>
      <c r="L43" s="1">
        <v>100847.51</v>
      </c>
      <c r="M43" s="1">
        <v>-16475.810000000001</v>
      </c>
      <c r="N43" s="1">
        <f t="shared" si="22"/>
        <v>4007747.98</v>
      </c>
      <c r="P43" s="3"/>
      <c r="Q43" s="3"/>
      <c r="R43" s="3"/>
      <c r="S43" s="4"/>
      <c r="T43" s="4"/>
      <c r="U43" s="4"/>
      <c r="V43" s="4"/>
      <c r="W43" s="3"/>
      <c r="X43" s="3"/>
      <c r="Y43" s="3"/>
      <c r="Z43" s="3"/>
      <c r="AA43" s="3"/>
      <c r="AB43" s="3"/>
      <c r="AC43" s="3"/>
      <c r="AD43" s="3"/>
    </row>
    <row r="44" spans="1:30" ht="13.5" customHeight="1" x14ac:dyDescent="0.2">
      <c r="A44" s="11">
        <v>4</v>
      </c>
      <c r="B44" s="26" t="s">
        <v>39</v>
      </c>
      <c r="C44" s="1">
        <v>4512242.0599999996</v>
      </c>
      <c r="D44" s="1">
        <v>1270936.28</v>
      </c>
      <c r="E44" s="1">
        <v>117423.3</v>
      </c>
      <c r="F44" s="1">
        <v>347982.75</v>
      </c>
      <c r="G44" s="1">
        <v>-332876.65000000002</v>
      </c>
      <c r="H44" s="1">
        <v>2052417</v>
      </c>
      <c r="I44" s="1">
        <v>22325.3</v>
      </c>
      <c r="J44" s="1">
        <v>112913.5</v>
      </c>
      <c r="K44" s="1">
        <v>0</v>
      </c>
      <c r="L44" s="1">
        <v>415554.41</v>
      </c>
      <c r="M44" s="1">
        <v>-67890.570000000007</v>
      </c>
      <c r="N44" s="1">
        <f t="shared" si="22"/>
        <v>8451027.379999999</v>
      </c>
      <c r="P44" s="3"/>
      <c r="Q44" s="3"/>
      <c r="R44" s="3"/>
      <c r="S44" s="4"/>
      <c r="T44" s="4"/>
      <c r="U44" s="4"/>
      <c r="V44" s="4"/>
      <c r="W44" s="3"/>
      <c r="X44" s="3"/>
      <c r="Y44" s="3"/>
      <c r="Z44" s="3"/>
      <c r="AA44" s="3"/>
      <c r="AB44" s="3"/>
      <c r="AC44" s="3"/>
      <c r="AD44" s="3"/>
    </row>
    <row r="45" spans="1:30" ht="13.5" customHeight="1" x14ac:dyDescent="0.2">
      <c r="A45" s="11">
        <v>5</v>
      </c>
      <c r="B45" s="26" t="s">
        <v>4</v>
      </c>
      <c r="C45" s="1">
        <v>5411141.4299999997</v>
      </c>
      <c r="D45" s="1">
        <v>1839697.13</v>
      </c>
      <c r="E45" s="1">
        <v>82377.58</v>
      </c>
      <c r="F45" s="1">
        <v>247262.24</v>
      </c>
      <c r="G45" s="1">
        <v>200968.47</v>
      </c>
      <c r="H45" s="1">
        <v>939401</v>
      </c>
      <c r="I45" s="1">
        <v>14921.53</v>
      </c>
      <c r="J45" s="1">
        <v>75467.839999999997</v>
      </c>
      <c r="K45" s="1">
        <v>0</v>
      </c>
      <c r="L45" s="1">
        <v>277743.52</v>
      </c>
      <c r="M45" s="1">
        <v>-45375.93</v>
      </c>
      <c r="N45" s="1">
        <f t="shared" si="22"/>
        <v>9043604.8099999987</v>
      </c>
      <c r="P45" s="3"/>
      <c r="Q45" s="3"/>
      <c r="R45" s="3"/>
      <c r="S45" s="4"/>
      <c r="T45" s="4"/>
      <c r="U45" s="4"/>
      <c r="V45" s="4"/>
      <c r="W45" s="3"/>
      <c r="X45" s="3"/>
      <c r="Y45" s="3"/>
      <c r="Z45" s="3"/>
      <c r="AA45" s="3"/>
      <c r="AB45" s="3"/>
      <c r="AC45" s="3"/>
      <c r="AD45" s="3"/>
    </row>
    <row r="46" spans="1:30" ht="13.5" customHeight="1" x14ac:dyDescent="0.2">
      <c r="A46" s="11">
        <v>6</v>
      </c>
      <c r="B46" s="26" t="s">
        <v>12</v>
      </c>
      <c r="C46" s="1">
        <v>2044255.38</v>
      </c>
      <c r="D46" s="1">
        <v>596958.89</v>
      </c>
      <c r="E46" s="1">
        <v>194663.35</v>
      </c>
      <c r="F46" s="1">
        <v>122325.78</v>
      </c>
      <c r="G46" s="1">
        <v>122390.67</v>
      </c>
      <c r="H46" s="1">
        <v>445094</v>
      </c>
      <c r="I46" s="1">
        <v>7997.02</v>
      </c>
      <c r="J46" s="1">
        <v>40446.089999999997</v>
      </c>
      <c r="K46" s="1">
        <v>0</v>
      </c>
      <c r="L46" s="1">
        <v>148853.34</v>
      </c>
      <c r="M46" s="1">
        <v>-24318.69</v>
      </c>
      <c r="N46" s="1">
        <f t="shared" si="22"/>
        <v>3698665.8299999996</v>
      </c>
      <c r="P46" s="3"/>
      <c r="Q46" s="3"/>
      <c r="R46" s="3"/>
      <c r="S46" s="4"/>
      <c r="T46" s="4"/>
      <c r="U46" s="4"/>
      <c r="V46" s="4"/>
      <c r="W46" s="3"/>
      <c r="X46" s="3"/>
      <c r="Y46" s="3"/>
      <c r="Z46" s="3"/>
      <c r="AA46" s="3"/>
      <c r="AB46" s="3"/>
      <c r="AC46" s="3"/>
      <c r="AD46" s="3"/>
    </row>
    <row r="47" spans="1:30" x14ac:dyDescent="0.2">
      <c r="A47" s="11">
        <v>7</v>
      </c>
      <c r="B47" s="26" t="s">
        <v>13</v>
      </c>
      <c r="C47" s="1">
        <v>1862524.87</v>
      </c>
      <c r="D47" s="1">
        <v>596263.53</v>
      </c>
      <c r="E47" s="1">
        <v>191524.93</v>
      </c>
      <c r="F47" s="1">
        <v>41231.550000000003</v>
      </c>
      <c r="G47" s="1">
        <v>42194.17</v>
      </c>
      <c r="H47" s="1">
        <v>716963</v>
      </c>
      <c r="I47" s="1">
        <v>5762.04</v>
      </c>
      <c r="J47" s="1">
        <v>29142.37</v>
      </c>
      <c r="K47" s="1">
        <v>0</v>
      </c>
      <c r="L47" s="1">
        <v>107252.36</v>
      </c>
      <c r="M47" s="1">
        <v>-17522.189999999999</v>
      </c>
      <c r="N47" s="1">
        <f t="shared" si="22"/>
        <v>3575336.6300000004</v>
      </c>
      <c r="P47" s="3"/>
      <c r="Q47" s="3"/>
      <c r="R47" s="3"/>
      <c r="S47" s="4"/>
      <c r="T47" s="4"/>
      <c r="U47" s="4"/>
      <c r="V47" s="4"/>
      <c r="W47" s="3"/>
      <c r="X47" s="3"/>
      <c r="Y47" s="3"/>
      <c r="Z47" s="3"/>
      <c r="AA47" s="3"/>
      <c r="AB47" s="3"/>
      <c r="AC47" s="3"/>
      <c r="AD47" s="3"/>
    </row>
    <row r="48" spans="1:30" x14ac:dyDescent="0.2">
      <c r="A48" s="11">
        <v>8</v>
      </c>
      <c r="B48" s="26" t="s">
        <v>40</v>
      </c>
      <c r="C48" s="1">
        <v>3385483.31</v>
      </c>
      <c r="D48" s="1">
        <v>1234608.6399999999</v>
      </c>
      <c r="E48" s="1">
        <v>107659.32</v>
      </c>
      <c r="F48" s="1">
        <v>100538.4</v>
      </c>
      <c r="G48" s="1">
        <v>99215.85</v>
      </c>
      <c r="H48" s="1">
        <v>352673</v>
      </c>
      <c r="I48" s="1">
        <v>6937.98</v>
      </c>
      <c r="J48" s="1">
        <v>35089.86</v>
      </c>
      <c r="K48" s="1">
        <v>0</v>
      </c>
      <c r="L48" s="1">
        <v>129140.86</v>
      </c>
      <c r="M48" s="1">
        <v>-21098.19</v>
      </c>
      <c r="N48" s="1">
        <f t="shared" si="22"/>
        <v>5430249.0300000012</v>
      </c>
      <c r="P48" s="3"/>
      <c r="Q48" s="3"/>
      <c r="R48" s="3"/>
      <c r="S48" s="4"/>
      <c r="T48" s="4"/>
      <c r="U48" s="4"/>
      <c r="V48" s="4"/>
      <c r="W48" s="3"/>
      <c r="X48" s="3"/>
      <c r="Y48" s="3"/>
      <c r="Z48" s="3"/>
      <c r="AA48" s="3"/>
      <c r="AB48" s="3"/>
      <c r="AC48" s="3"/>
      <c r="AD48" s="3"/>
    </row>
    <row r="49" spans="1:30" x14ac:dyDescent="0.2">
      <c r="A49" s="11">
        <v>9</v>
      </c>
      <c r="B49" s="26" t="s">
        <v>5</v>
      </c>
      <c r="C49" s="1">
        <v>3058687.85</v>
      </c>
      <c r="D49" s="1">
        <v>1093460.81</v>
      </c>
      <c r="E49" s="1">
        <v>117423.3</v>
      </c>
      <c r="F49" s="1">
        <v>62933.64</v>
      </c>
      <c r="G49" s="1">
        <v>63349.7</v>
      </c>
      <c r="H49" s="1">
        <v>724698</v>
      </c>
      <c r="I49" s="1">
        <v>6687.85</v>
      </c>
      <c r="J49" s="1">
        <v>33824.769999999997</v>
      </c>
      <c r="K49" s="1">
        <v>0</v>
      </c>
      <c r="L49" s="1">
        <v>124484.96</v>
      </c>
      <c r="M49" s="1">
        <v>-20337.54</v>
      </c>
      <c r="N49" s="1">
        <f t="shared" si="22"/>
        <v>5265213.3399999989</v>
      </c>
      <c r="P49" s="3"/>
      <c r="Q49" s="3"/>
      <c r="R49" s="3"/>
      <c r="S49" s="4"/>
      <c r="T49" s="4"/>
      <c r="U49" s="4"/>
      <c r="V49" s="4"/>
      <c r="W49" s="3"/>
      <c r="X49" s="3"/>
      <c r="Y49" s="3"/>
      <c r="Z49" s="3"/>
      <c r="AA49" s="3"/>
      <c r="AB49" s="3"/>
      <c r="AC49" s="3"/>
      <c r="AD49" s="3"/>
    </row>
    <row r="50" spans="1:30" x14ac:dyDescent="0.2">
      <c r="A50" s="11">
        <v>10</v>
      </c>
      <c r="B50" s="26" t="s">
        <v>11</v>
      </c>
      <c r="C50" s="1">
        <v>1849595.48</v>
      </c>
      <c r="D50" s="1">
        <v>622556.4</v>
      </c>
      <c r="E50" s="1">
        <v>184376.3</v>
      </c>
      <c r="F50" s="1">
        <v>47113.18</v>
      </c>
      <c r="G50" s="1">
        <v>48206.850000000006</v>
      </c>
      <c r="H50" s="1">
        <v>1344627</v>
      </c>
      <c r="I50" s="1">
        <v>4969.83</v>
      </c>
      <c r="J50" s="1">
        <v>25135.66</v>
      </c>
      <c r="K50" s="1">
        <v>0</v>
      </c>
      <c r="L50" s="1">
        <v>92506.53</v>
      </c>
      <c r="M50" s="1">
        <v>-15113.11</v>
      </c>
      <c r="N50" s="1">
        <f t="shared" si="22"/>
        <v>4203974.12</v>
      </c>
      <c r="P50" s="3"/>
      <c r="Q50" s="3"/>
      <c r="R50" s="3"/>
      <c r="S50" s="4"/>
      <c r="T50" s="4"/>
      <c r="U50" s="4"/>
      <c r="V50" s="4"/>
      <c r="W50" s="3"/>
      <c r="X50" s="3"/>
      <c r="Y50" s="3"/>
      <c r="Z50" s="3"/>
      <c r="AA50" s="3"/>
      <c r="AB50" s="3"/>
      <c r="AC50" s="3"/>
      <c r="AD50" s="3"/>
    </row>
    <row r="51" spans="1:30" x14ac:dyDescent="0.2">
      <c r="A51" s="11">
        <v>11</v>
      </c>
      <c r="B51" s="26" t="s">
        <v>6</v>
      </c>
      <c r="C51" s="1">
        <v>3155712.36</v>
      </c>
      <c r="D51" s="1">
        <v>1283581.96</v>
      </c>
      <c r="E51" s="1">
        <v>116377.15</v>
      </c>
      <c r="F51" s="1">
        <v>125071.66</v>
      </c>
      <c r="G51" s="1">
        <v>127972.63</v>
      </c>
      <c r="H51" s="1">
        <v>8390</v>
      </c>
      <c r="I51" s="1">
        <v>7451.74</v>
      </c>
      <c r="J51" s="1">
        <v>37688.269999999997</v>
      </c>
      <c r="K51" s="1">
        <v>0</v>
      </c>
      <c r="L51" s="1">
        <v>138703.76</v>
      </c>
      <c r="M51" s="1">
        <v>-22660.52</v>
      </c>
      <c r="N51" s="1">
        <f t="shared" si="22"/>
        <v>4978289.0100000007</v>
      </c>
      <c r="P51" s="3"/>
      <c r="Q51" s="3"/>
      <c r="R51" s="3"/>
      <c r="S51" s="4"/>
      <c r="T51" s="4"/>
      <c r="U51" s="4"/>
      <c r="V51" s="4"/>
      <c r="W51" s="3"/>
      <c r="X51" s="3"/>
      <c r="Y51" s="3"/>
      <c r="Z51" s="3"/>
      <c r="AA51" s="3"/>
      <c r="AB51" s="3"/>
      <c r="AC51" s="3"/>
      <c r="AD51" s="3"/>
    </row>
    <row r="52" spans="1:30" x14ac:dyDescent="0.2">
      <c r="A52" s="11">
        <v>12</v>
      </c>
      <c r="B52" s="26" t="s">
        <v>7</v>
      </c>
      <c r="C52" s="1">
        <v>3550107.58</v>
      </c>
      <c r="D52" s="1">
        <v>1295440.6599999999</v>
      </c>
      <c r="E52" s="1">
        <v>103649.11</v>
      </c>
      <c r="F52" s="1">
        <v>82034.509999999995</v>
      </c>
      <c r="G52" s="1">
        <v>83127.12000000001</v>
      </c>
      <c r="H52" s="1">
        <v>3992</v>
      </c>
      <c r="I52" s="1">
        <v>7122.89</v>
      </c>
      <c r="J52" s="1">
        <v>36025.08</v>
      </c>
      <c r="K52" s="1">
        <v>0</v>
      </c>
      <c r="L52" s="1">
        <v>132582.76</v>
      </c>
      <c r="M52" s="1">
        <v>-21660.51</v>
      </c>
      <c r="N52" s="1">
        <f t="shared" si="22"/>
        <v>5272421.2</v>
      </c>
      <c r="P52" s="3"/>
      <c r="Q52" s="3"/>
      <c r="R52" s="3"/>
      <c r="S52" s="4"/>
      <c r="T52" s="4"/>
      <c r="U52" s="4"/>
      <c r="V52" s="4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11">
        <v>13</v>
      </c>
      <c r="B53" s="26" t="s">
        <v>8</v>
      </c>
      <c r="C53" s="1">
        <v>4754183.4400000004</v>
      </c>
      <c r="D53" s="1">
        <v>1826695.95</v>
      </c>
      <c r="E53" s="1">
        <v>81854.509999999995</v>
      </c>
      <c r="F53" s="1">
        <v>146274</v>
      </c>
      <c r="G53" s="1">
        <v>147818.1</v>
      </c>
      <c r="H53" s="1">
        <v>122961</v>
      </c>
      <c r="I53" s="1">
        <v>7387.42</v>
      </c>
      <c r="J53" s="1">
        <v>37362.94</v>
      </c>
      <c r="K53" s="1">
        <v>0</v>
      </c>
      <c r="L53" s="1">
        <v>137506.44</v>
      </c>
      <c r="M53" s="1">
        <v>-22464.91</v>
      </c>
      <c r="N53" s="1">
        <f t="shared" si="22"/>
        <v>7239578.8900000006</v>
      </c>
      <c r="P53" s="3"/>
      <c r="Q53" s="3"/>
      <c r="R53" s="3"/>
      <c r="S53" s="4"/>
      <c r="T53" s="4"/>
      <c r="U53" s="4"/>
      <c r="V53" s="4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11">
        <v>14</v>
      </c>
      <c r="B54" s="26" t="s">
        <v>41</v>
      </c>
      <c r="C54" s="1">
        <v>2366670.44</v>
      </c>
      <c r="D54" s="1">
        <v>826507.72</v>
      </c>
      <c r="E54" s="1">
        <v>145669.09</v>
      </c>
      <c r="F54" s="1">
        <v>27728.49</v>
      </c>
      <c r="G54" s="1">
        <v>28342.080000000002</v>
      </c>
      <c r="H54" s="1">
        <v>668787</v>
      </c>
      <c r="I54" s="1">
        <v>5587.58</v>
      </c>
      <c r="J54" s="1">
        <v>28260.01</v>
      </c>
      <c r="K54" s="1">
        <v>0</v>
      </c>
      <c r="L54" s="1">
        <v>104005.02</v>
      </c>
      <c r="M54" s="1">
        <v>-16991.66</v>
      </c>
      <c r="N54" s="1">
        <f t="shared" si="22"/>
        <v>4184565.7699999996</v>
      </c>
      <c r="P54" s="3"/>
      <c r="Q54" s="3"/>
      <c r="R54" s="3"/>
      <c r="S54" s="4"/>
      <c r="T54" s="4"/>
      <c r="U54" s="4"/>
      <c r="V54" s="4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11">
        <v>15</v>
      </c>
      <c r="B55" s="26" t="s">
        <v>42</v>
      </c>
      <c r="C55" s="1">
        <v>2966958.73</v>
      </c>
      <c r="D55" s="1">
        <v>1094344.42</v>
      </c>
      <c r="E55" s="1">
        <v>117423.3</v>
      </c>
      <c r="F55" s="1">
        <v>84644.54</v>
      </c>
      <c r="G55" s="1">
        <v>85923.439999999988</v>
      </c>
      <c r="H55" s="1">
        <v>3385</v>
      </c>
      <c r="I55" s="1">
        <v>5701.02</v>
      </c>
      <c r="J55" s="1">
        <v>28833.73</v>
      </c>
      <c r="K55" s="1">
        <v>0</v>
      </c>
      <c r="L55" s="1">
        <v>106116.5</v>
      </c>
      <c r="M55" s="1">
        <v>-17336.62</v>
      </c>
      <c r="N55" s="1">
        <f t="shared" si="22"/>
        <v>4475994.0599999996</v>
      </c>
      <c r="P55" s="3"/>
      <c r="Q55" s="3"/>
      <c r="R55" s="3"/>
      <c r="S55" s="4"/>
      <c r="T55" s="4"/>
      <c r="U55" s="4"/>
      <c r="V55" s="4"/>
      <c r="W55" s="3"/>
      <c r="X55" s="3"/>
      <c r="Y55" s="3"/>
      <c r="Z55" s="3"/>
      <c r="AA55" s="3"/>
      <c r="AB55" s="3"/>
      <c r="AC55" s="3"/>
      <c r="AD55" s="3"/>
    </row>
    <row r="56" spans="1:30" x14ac:dyDescent="0.2">
      <c r="A56" s="11">
        <v>16</v>
      </c>
      <c r="B56" s="26" t="s">
        <v>15</v>
      </c>
      <c r="C56" s="1">
        <v>8453454.7799999993</v>
      </c>
      <c r="D56" s="1">
        <v>3693246.84</v>
      </c>
      <c r="E56" s="1">
        <v>58490.7</v>
      </c>
      <c r="F56" s="1">
        <v>328983.78999999998</v>
      </c>
      <c r="G56" s="1">
        <v>319206.52999999997</v>
      </c>
      <c r="H56" s="1">
        <v>0</v>
      </c>
      <c r="I56" s="1">
        <v>13129.37</v>
      </c>
      <c r="J56" s="1">
        <v>66403.73</v>
      </c>
      <c r="K56" s="1">
        <v>0</v>
      </c>
      <c r="L56" s="1">
        <v>244384.97</v>
      </c>
      <c r="M56" s="1">
        <v>-39926.019999999997</v>
      </c>
      <c r="N56" s="1">
        <f t="shared" si="22"/>
        <v>13137374.689999998</v>
      </c>
      <c r="P56" s="3"/>
      <c r="Q56" s="3"/>
      <c r="R56" s="3"/>
      <c r="S56" s="4"/>
      <c r="T56" s="4"/>
      <c r="U56" s="4"/>
      <c r="V56" s="4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11">
        <v>17</v>
      </c>
      <c r="B57" s="26" t="s">
        <v>43</v>
      </c>
      <c r="C57" s="1">
        <v>3768053.39</v>
      </c>
      <c r="D57" s="1">
        <v>1365262.79</v>
      </c>
      <c r="E57" s="1">
        <v>99987.62</v>
      </c>
      <c r="F57" s="1">
        <v>144247.51</v>
      </c>
      <c r="G57" s="1">
        <v>147061.75</v>
      </c>
      <c r="H57" s="1">
        <v>12688</v>
      </c>
      <c r="I57" s="1">
        <v>7881.45</v>
      </c>
      <c r="J57" s="1">
        <v>39861.57</v>
      </c>
      <c r="K57" s="1">
        <v>0</v>
      </c>
      <c r="L57" s="1">
        <v>146702.12</v>
      </c>
      <c r="M57" s="1">
        <v>-23967.24</v>
      </c>
      <c r="N57" s="1">
        <f t="shared" si="22"/>
        <v>5707778.96</v>
      </c>
      <c r="P57" s="3"/>
      <c r="Q57" s="3"/>
      <c r="R57" s="3"/>
      <c r="S57" s="4"/>
      <c r="T57" s="4"/>
      <c r="U57" s="4"/>
      <c r="V57" s="4"/>
      <c r="W57" s="3"/>
      <c r="X57" s="3"/>
      <c r="Y57" s="3"/>
      <c r="Z57" s="3"/>
      <c r="AA57" s="3"/>
      <c r="AB57" s="3"/>
      <c r="AC57" s="3"/>
      <c r="AD57" s="3"/>
    </row>
    <row r="58" spans="1:30" x14ac:dyDescent="0.2">
      <c r="A58" s="11">
        <v>18</v>
      </c>
      <c r="B58" s="26" t="s">
        <v>2</v>
      </c>
      <c r="C58" s="1">
        <v>38121257.829999998</v>
      </c>
      <c r="D58" s="1">
        <v>15313319.85</v>
      </c>
      <c r="E58" s="1">
        <v>35301.25</v>
      </c>
      <c r="F58" s="1">
        <v>1323722.56</v>
      </c>
      <c r="G58" s="1">
        <v>-5660.4799999999814</v>
      </c>
      <c r="H58" s="1">
        <v>20075055</v>
      </c>
      <c r="I58" s="1">
        <v>46235.13</v>
      </c>
      <c r="J58" s="1">
        <v>233840.96</v>
      </c>
      <c r="K58" s="1">
        <v>0</v>
      </c>
      <c r="L58" s="1">
        <v>860602.51</v>
      </c>
      <c r="M58" s="1">
        <v>-140599.63</v>
      </c>
      <c r="N58" s="1">
        <f t="shared" si="22"/>
        <v>75863074.980000004</v>
      </c>
      <c r="P58" s="3"/>
      <c r="Q58" s="3"/>
      <c r="R58" s="3"/>
      <c r="S58" s="4"/>
      <c r="T58" s="4"/>
      <c r="U58" s="4"/>
      <c r="V58" s="4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11">
        <v>19</v>
      </c>
      <c r="B59" s="26" t="s">
        <v>9</v>
      </c>
      <c r="C59" s="1">
        <v>3978898.72</v>
      </c>
      <c r="D59" s="1">
        <v>1643245.28</v>
      </c>
      <c r="E59" s="1">
        <v>94582.56</v>
      </c>
      <c r="F59" s="1">
        <v>110763.61</v>
      </c>
      <c r="G59" s="1">
        <v>113043.45</v>
      </c>
      <c r="H59" s="1">
        <v>1693605</v>
      </c>
      <c r="I59" s="1">
        <v>7443.99</v>
      </c>
      <c r="J59" s="1">
        <v>37649.06</v>
      </c>
      <c r="K59" s="1">
        <v>0</v>
      </c>
      <c r="L59" s="1">
        <v>138559.47</v>
      </c>
      <c r="M59" s="1">
        <v>-22636.94</v>
      </c>
      <c r="N59" s="1">
        <f t="shared" si="22"/>
        <v>7795154.1999999993</v>
      </c>
      <c r="P59" s="3"/>
      <c r="Q59" s="3"/>
      <c r="R59" s="3"/>
      <c r="S59" s="4"/>
      <c r="T59" s="4"/>
      <c r="U59" s="4"/>
      <c r="V59" s="4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11">
        <v>20</v>
      </c>
      <c r="B60" s="26" t="s">
        <v>10</v>
      </c>
      <c r="C60" s="1">
        <v>3681702.89</v>
      </c>
      <c r="D60" s="1">
        <v>1235035.82</v>
      </c>
      <c r="E60" s="1">
        <v>109054.12</v>
      </c>
      <c r="F60" s="1">
        <v>171370.25</v>
      </c>
      <c r="G60" s="1">
        <v>139075.81999999998</v>
      </c>
      <c r="H60" s="1">
        <v>1357122</v>
      </c>
      <c r="I60" s="1">
        <v>10684.54</v>
      </c>
      <c r="J60" s="1">
        <v>54038.65</v>
      </c>
      <c r="K60" s="1">
        <v>0</v>
      </c>
      <c r="L60" s="1">
        <v>198877.92</v>
      </c>
      <c r="M60" s="1">
        <v>-32491.38</v>
      </c>
      <c r="N60" s="1">
        <f t="shared" si="22"/>
        <v>6924470.6300000008</v>
      </c>
      <c r="P60" s="3"/>
      <c r="Q60" s="3"/>
      <c r="R60" s="3"/>
      <c r="S60" s="4"/>
      <c r="T60" s="4"/>
      <c r="U60" s="4"/>
      <c r="V60" s="4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37" t="s">
        <v>0</v>
      </c>
      <c r="B61" s="38"/>
      <c r="C61" s="7">
        <f>SUM(C41:C60)</f>
        <v>105921332.77999999</v>
      </c>
      <c r="D61" s="7">
        <f t="shared" ref="D61:L61" si="23">SUM(D41:D60)</f>
        <v>40111821</v>
      </c>
      <c r="E61" s="7">
        <f t="shared" si="23"/>
        <v>2320568.7800000003</v>
      </c>
      <c r="F61" s="7">
        <f>SUM(F41:F60)</f>
        <v>3744636.53</v>
      </c>
      <c r="G61" s="7">
        <f>SUM(G41:G60)</f>
        <v>1660463.5399999998</v>
      </c>
      <c r="H61" s="7">
        <f t="shared" ref="H61" si="24">SUM(H41:H60)</f>
        <v>31189733</v>
      </c>
      <c r="I61" s="7">
        <f t="shared" si="23"/>
        <v>206493.75000000003</v>
      </c>
      <c r="J61" s="7">
        <f t="shared" si="23"/>
        <v>1044372.4599999998</v>
      </c>
      <c r="K61" s="7">
        <f t="shared" si="23"/>
        <v>0</v>
      </c>
      <c r="L61" s="7">
        <f t="shared" si="23"/>
        <v>3843593.4000000008</v>
      </c>
      <c r="M61" s="7">
        <f>SUM(M41:M60)</f>
        <v>-627941.23999999987</v>
      </c>
      <c r="N61" s="7">
        <f>SUM(N41:N60)</f>
        <v>189415074</v>
      </c>
      <c r="P61" s="5"/>
      <c r="Q61" s="5"/>
      <c r="R61" s="3"/>
      <c r="S61" s="4"/>
      <c r="T61" s="4"/>
      <c r="U61" s="4"/>
      <c r="V61" s="4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14" t="s">
        <v>29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">
      <c r="A63" s="14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30" x14ac:dyDescent="0.2">
      <c r="A64" s="1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x14ac:dyDescent="0.2">
      <c r="A65" s="36" t="s">
        <v>35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19"/>
      <c r="P65" s="19"/>
    </row>
    <row r="66" spans="1:16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ht="21.95" customHeight="1" x14ac:dyDescent="0.2">
      <c r="A67" s="39" t="s">
        <v>1</v>
      </c>
      <c r="B67" s="39" t="s">
        <v>27</v>
      </c>
      <c r="C67" s="33" t="s">
        <v>18</v>
      </c>
      <c r="D67" s="33" t="s">
        <v>19</v>
      </c>
      <c r="E67" s="33" t="s">
        <v>17</v>
      </c>
      <c r="F67" s="33" t="s">
        <v>20</v>
      </c>
      <c r="G67" s="33" t="s">
        <v>21</v>
      </c>
      <c r="H67" s="30" t="s">
        <v>22</v>
      </c>
      <c r="I67" s="33" t="s">
        <v>23</v>
      </c>
      <c r="J67" s="33" t="s">
        <v>24</v>
      </c>
      <c r="K67" s="33" t="s">
        <v>25</v>
      </c>
      <c r="L67" s="33" t="s">
        <v>28</v>
      </c>
      <c r="M67" s="33" t="s">
        <v>31</v>
      </c>
      <c r="N67" s="33" t="s">
        <v>26</v>
      </c>
      <c r="P67" s="21"/>
    </row>
    <row r="68" spans="1:16" ht="21.95" customHeight="1" x14ac:dyDescent="0.2">
      <c r="A68" s="40"/>
      <c r="B68" s="40"/>
      <c r="C68" s="34"/>
      <c r="D68" s="34"/>
      <c r="E68" s="34"/>
      <c r="F68" s="34"/>
      <c r="G68" s="34"/>
      <c r="H68" s="31"/>
      <c r="I68" s="34"/>
      <c r="J68" s="34"/>
      <c r="K68" s="34"/>
      <c r="L68" s="34"/>
      <c r="M68" s="34"/>
      <c r="N68" s="34"/>
      <c r="P68" s="21"/>
    </row>
    <row r="69" spans="1:16" ht="21.95" customHeight="1" x14ac:dyDescent="0.2">
      <c r="A69" s="41"/>
      <c r="B69" s="41"/>
      <c r="C69" s="35"/>
      <c r="D69" s="35"/>
      <c r="E69" s="35"/>
      <c r="F69" s="35"/>
      <c r="G69" s="35"/>
      <c r="H69" s="32"/>
      <c r="I69" s="35"/>
      <c r="J69" s="35"/>
      <c r="K69" s="35"/>
      <c r="L69" s="35"/>
      <c r="M69" s="35"/>
      <c r="N69" s="35"/>
      <c r="P69" s="21"/>
    </row>
    <row r="70" spans="1:16" x14ac:dyDescent="0.2">
      <c r="A70" s="11">
        <v>1</v>
      </c>
      <c r="B70" s="26" t="s">
        <v>3</v>
      </c>
      <c r="C70" s="1">
        <v>4290813.0199999996</v>
      </c>
      <c r="D70" s="1">
        <v>1380534.17</v>
      </c>
      <c r="E70" s="1">
        <v>96333.5</v>
      </c>
      <c r="F70" s="1">
        <v>135069.87</v>
      </c>
      <c r="G70" s="1">
        <v>121269.72</v>
      </c>
      <c r="H70" s="1">
        <v>2014395</v>
      </c>
      <c r="I70" s="1">
        <v>7599.21</v>
      </c>
      <c r="J70" s="1">
        <v>27867</v>
      </c>
      <c r="K70" s="1">
        <v>0</v>
      </c>
      <c r="L70" s="1">
        <v>97957.92</v>
      </c>
      <c r="M70" s="1">
        <v>-20449.46</v>
      </c>
      <c r="N70" s="1">
        <f t="shared" ref="N70:N89" si="25">SUM(C70:M70)</f>
        <v>8151389.9499999993</v>
      </c>
      <c r="P70" s="16"/>
    </row>
    <row r="71" spans="1:16" x14ac:dyDescent="0.2">
      <c r="A71" s="11">
        <v>2</v>
      </c>
      <c r="B71" s="26" t="s">
        <v>37</v>
      </c>
      <c r="C71" s="1">
        <v>2941252.48</v>
      </c>
      <c r="D71" s="1">
        <v>893372.08</v>
      </c>
      <c r="E71" s="1">
        <v>129616.59</v>
      </c>
      <c r="F71" s="1">
        <v>55187.53</v>
      </c>
      <c r="G71" s="1">
        <v>49233.48</v>
      </c>
      <c r="H71" s="1">
        <v>0</v>
      </c>
      <c r="I71" s="1">
        <v>5249.91</v>
      </c>
      <c r="J71" s="1">
        <v>19251.89</v>
      </c>
      <c r="K71" s="1">
        <v>0</v>
      </c>
      <c r="L71" s="1">
        <v>67674.13</v>
      </c>
      <c r="M71" s="1">
        <v>-14127.49</v>
      </c>
      <c r="N71" s="1">
        <f t="shared" si="25"/>
        <v>4146710.5999999996</v>
      </c>
      <c r="P71" s="16"/>
    </row>
    <row r="72" spans="1:16" x14ac:dyDescent="0.2">
      <c r="A72" s="11">
        <v>3</v>
      </c>
      <c r="B72" s="26" t="s">
        <v>38</v>
      </c>
      <c r="C72" s="1">
        <v>2871836.93</v>
      </c>
      <c r="D72" s="1">
        <v>827242.44</v>
      </c>
      <c r="E72" s="1">
        <v>135766.72</v>
      </c>
      <c r="F72" s="1">
        <v>40442.14</v>
      </c>
      <c r="G72" s="1">
        <v>35976.53</v>
      </c>
      <c r="H72" s="1">
        <v>236475</v>
      </c>
      <c r="I72" s="1">
        <v>5417.95</v>
      </c>
      <c r="J72" s="1">
        <v>19868.099999999999</v>
      </c>
      <c r="K72" s="1">
        <v>0</v>
      </c>
      <c r="L72" s="1">
        <v>69840.23</v>
      </c>
      <c r="M72" s="1">
        <v>-14579.68</v>
      </c>
      <c r="N72" s="1">
        <f t="shared" si="25"/>
        <v>4228286.3600000013</v>
      </c>
      <c r="P72" s="16"/>
    </row>
    <row r="73" spans="1:16" x14ac:dyDescent="0.2">
      <c r="A73" s="11">
        <v>4</v>
      </c>
      <c r="B73" s="26" t="s">
        <v>39</v>
      </c>
      <c r="C73" s="1">
        <v>6763276.9699999997</v>
      </c>
      <c r="D73" s="1">
        <v>3159621.54</v>
      </c>
      <c r="E73" s="1">
        <v>116954.54</v>
      </c>
      <c r="F73" s="1">
        <v>351238.67</v>
      </c>
      <c r="G73" s="1">
        <v>449582.12</v>
      </c>
      <c r="H73" s="1">
        <v>2047002</v>
      </c>
      <c r="I73" s="1">
        <v>22325.3</v>
      </c>
      <c r="J73" s="1">
        <v>81868.929999999993</v>
      </c>
      <c r="K73" s="1">
        <v>0</v>
      </c>
      <c r="L73" s="1">
        <v>287785.15000000002</v>
      </c>
      <c r="M73" s="1">
        <v>-60077.32</v>
      </c>
      <c r="N73" s="1">
        <f t="shared" si="25"/>
        <v>13219577.899999999</v>
      </c>
      <c r="P73" s="16"/>
    </row>
    <row r="74" spans="1:16" x14ac:dyDescent="0.2">
      <c r="A74" s="11">
        <v>5</v>
      </c>
      <c r="B74" s="26" t="s">
        <v>4</v>
      </c>
      <c r="C74" s="1">
        <v>6582498.3399999999</v>
      </c>
      <c r="D74" s="1">
        <v>2092996.94</v>
      </c>
      <c r="E74" s="1">
        <v>80596.38</v>
      </c>
      <c r="F74" s="1">
        <v>247841.36</v>
      </c>
      <c r="G74" s="1">
        <v>230452.1</v>
      </c>
      <c r="H74" s="1">
        <v>1831740</v>
      </c>
      <c r="I74" s="1">
        <v>14921.53</v>
      </c>
      <c r="J74" s="1">
        <v>54718.62</v>
      </c>
      <c r="K74" s="1">
        <v>0</v>
      </c>
      <c r="L74" s="1">
        <v>192346.56</v>
      </c>
      <c r="M74" s="1">
        <v>-40153.800000000003</v>
      </c>
      <c r="N74" s="1">
        <f t="shared" si="25"/>
        <v>11287958.029999997</v>
      </c>
      <c r="P74" s="16"/>
    </row>
    <row r="75" spans="1:16" x14ac:dyDescent="0.2">
      <c r="A75" s="11">
        <v>6</v>
      </c>
      <c r="B75" s="26" t="s">
        <v>12</v>
      </c>
      <c r="C75" s="1">
        <v>2791061.51</v>
      </c>
      <c r="D75" s="1">
        <v>658542.32999999996</v>
      </c>
      <c r="E75" s="1">
        <v>197087.2</v>
      </c>
      <c r="F75" s="1">
        <v>122899.07</v>
      </c>
      <c r="G75" s="1">
        <v>106018.52</v>
      </c>
      <c r="H75" s="1">
        <v>311696</v>
      </c>
      <c r="I75" s="1">
        <v>7997.02</v>
      </c>
      <c r="J75" s="1">
        <v>29325.79</v>
      </c>
      <c r="K75" s="1">
        <v>0</v>
      </c>
      <c r="L75" s="1">
        <v>103085.86</v>
      </c>
      <c r="M75" s="1">
        <v>-21519.95</v>
      </c>
      <c r="N75" s="1">
        <f t="shared" si="25"/>
        <v>4306193.3499999996</v>
      </c>
      <c r="P75" s="16"/>
    </row>
    <row r="76" spans="1:16" x14ac:dyDescent="0.2">
      <c r="A76" s="11">
        <v>7</v>
      </c>
      <c r="B76" s="26" t="s">
        <v>13</v>
      </c>
      <c r="C76" s="1">
        <v>2346427.9700000002</v>
      </c>
      <c r="D76" s="1">
        <v>550620.24</v>
      </c>
      <c r="E76" s="1">
        <v>193831.24</v>
      </c>
      <c r="F76" s="1">
        <v>41306.93</v>
      </c>
      <c r="G76" s="1">
        <v>36545.9</v>
      </c>
      <c r="H76" s="1">
        <v>815840</v>
      </c>
      <c r="I76" s="1">
        <v>5762.04</v>
      </c>
      <c r="J76" s="1">
        <v>21129.93</v>
      </c>
      <c r="K76" s="1">
        <v>0</v>
      </c>
      <c r="L76" s="1">
        <v>74275.8</v>
      </c>
      <c r="M76" s="1">
        <v>-15505.63</v>
      </c>
      <c r="N76" s="1">
        <f t="shared" si="25"/>
        <v>4070234.4200000004</v>
      </c>
      <c r="P76" s="16"/>
    </row>
    <row r="77" spans="1:16" x14ac:dyDescent="0.2">
      <c r="A77" s="11">
        <v>8</v>
      </c>
      <c r="B77" s="26" t="s">
        <v>40</v>
      </c>
      <c r="C77" s="1">
        <v>3809183.89</v>
      </c>
      <c r="D77" s="1">
        <v>1204729.58</v>
      </c>
      <c r="E77" s="1">
        <v>106824.9</v>
      </c>
      <c r="F77" s="1">
        <v>100706</v>
      </c>
      <c r="G77" s="1">
        <v>90129.75</v>
      </c>
      <c r="H77" s="1">
        <v>905309</v>
      </c>
      <c r="I77" s="1">
        <v>6937.98</v>
      </c>
      <c r="J77" s="1">
        <v>25442.21</v>
      </c>
      <c r="K77" s="1">
        <v>0</v>
      </c>
      <c r="L77" s="1">
        <v>89434.31</v>
      </c>
      <c r="M77" s="1">
        <v>-18670.09</v>
      </c>
      <c r="N77" s="1">
        <f t="shared" si="25"/>
        <v>6320027.5300000012</v>
      </c>
      <c r="P77" s="16"/>
    </row>
    <row r="78" spans="1:16" x14ac:dyDescent="0.2">
      <c r="A78" s="11">
        <v>9</v>
      </c>
      <c r="B78" s="26" t="s">
        <v>5</v>
      </c>
      <c r="C78" s="1">
        <v>3495590.11</v>
      </c>
      <c r="D78" s="1">
        <v>1018164.31</v>
      </c>
      <c r="E78" s="1">
        <v>116954.54</v>
      </c>
      <c r="F78" s="1">
        <v>63069</v>
      </c>
      <c r="G78" s="1">
        <v>55854.46</v>
      </c>
      <c r="H78" s="1">
        <v>5212</v>
      </c>
      <c r="I78" s="1">
        <v>6687.85</v>
      </c>
      <c r="J78" s="1">
        <v>24524.95</v>
      </c>
      <c r="K78" s="1">
        <v>0</v>
      </c>
      <c r="L78" s="1">
        <v>86209.95</v>
      </c>
      <c r="M78" s="1">
        <v>-17996.98</v>
      </c>
      <c r="N78" s="1">
        <f t="shared" si="25"/>
        <v>4854270.1899999995</v>
      </c>
      <c r="P78" s="16"/>
    </row>
    <row r="79" spans="1:16" x14ac:dyDescent="0.2">
      <c r="A79" s="11">
        <v>10</v>
      </c>
      <c r="B79" s="26" t="s">
        <v>11</v>
      </c>
      <c r="C79" s="1">
        <v>2233149</v>
      </c>
      <c r="D79" s="1">
        <v>579077.18000000005</v>
      </c>
      <c r="E79" s="1">
        <v>186414.9</v>
      </c>
      <c r="F79" s="1">
        <v>47191.39</v>
      </c>
      <c r="G79" s="1">
        <v>41830.300000000003</v>
      </c>
      <c r="H79" s="1">
        <v>304814</v>
      </c>
      <c r="I79" s="1">
        <v>4969.83</v>
      </c>
      <c r="J79" s="1">
        <v>18224.830000000002</v>
      </c>
      <c r="K79" s="1">
        <v>0</v>
      </c>
      <c r="L79" s="1">
        <v>64063.83</v>
      </c>
      <c r="M79" s="1">
        <v>-13373.81</v>
      </c>
      <c r="N79" s="1">
        <f t="shared" si="25"/>
        <v>3466361.45</v>
      </c>
      <c r="P79" s="16"/>
    </row>
    <row r="80" spans="1:16" x14ac:dyDescent="0.2">
      <c r="A80" s="11">
        <v>11</v>
      </c>
      <c r="B80" s="26" t="s">
        <v>6</v>
      </c>
      <c r="C80" s="1">
        <v>3677616.47</v>
      </c>
      <c r="D80" s="1">
        <v>1313776.8400000001</v>
      </c>
      <c r="E80" s="1">
        <v>115869.22</v>
      </c>
      <c r="F80" s="1">
        <v>125190.74</v>
      </c>
      <c r="G80" s="1">
        <v>111825.36</v>
      </c>
      <c r="H80" s="1">
        <v>26595</v>
      </c>
      <c r="I80" s="1">
        <v>7451.74</v>
      </c>
      <c r="J80" s="1">
        <v>27326.21</v>
      </c>
      <c r="K80" s="1">
        <v>0</v>
      </c>
      <c r="L80" s="1">
        <v>96056.93</v>
      </c>
      <c r="M80" s="1">
        <v>-20052.61</v>
      </c>
      <c r="N80" s="1">
        <f t="shared" si="25"/>
        <v>5481655.9000000004</v>
      </c>
      <c r="P80" s="16"/>
    </row>
    <row r="81" spans="1:16" x14ac:dyDescent="0.2">
      <c r="A81" s="11">
        <v>12</v>
      </c>
      <c r="B81" s="26" t="s">
        <v>7</v>
      </c>
      <c r="C81" s="1">
        <v>3974753.31</v>
      </c>
      <c r="D81" s="1">
        <v>1202129.43</v>
      </c>
      <c r="E81" s="1">
        <v>102664.52</v>
      </c>
      <c r="F81" s="1">
        <v>82177.149999999994</v>
      </c>
      <c r="G81" s="1">
        <v>72972.490000000005</v>
      </c>
      <c r="H81" s="1">
        <v>1290712</v>
      </c>
      <c r="I81" s="1">
        <v>7122.89</v>
      </c>
      <c r="J81" s="1">
        <v>26120.31</v>
      </c>
      <c r="K81" s="1">
        <v>0</v>
      </c>
      <c r="L81" s="1">
        <v>91817.94</v>
      </c>
      <c r="M81" s="1">
        <v>-19167.689999999999</v>
      </c>
      <c r="N81" s="1">
        <f t="shared" si="25"/>
        <v>6831302.3499999996</v>
      </c>
      <c r="P81" s="16"/>
    </row>
    <row r="82" spans="1:16" x14ac:dyDescent="0.2">
      <c r="A82" s="11">
        <v>13</v>
      </c>
      <c r="B82" s="26" t="s">
        <v>8</v>
      </c>
      <c r="C82" s="1">
        <v>5045460.8899999997</v>
      </c>
      <c r="D82" s="1">
        <v>1719471.22</v>
      </c>
      <c r="E82" s="1">
        <v>80053.72</v>
      </c>
      <c r="F82" s="1">
        <v>146483.43</v>
      </c>
      <c r="G82" s="1">
        <v>130606.42</v>
      </c>
      <c r="H82" s="1">
        <v>2055582</v>
      </c>
      <c r="I82" s="1">
        <v>7387.42</v>
      </c>
      <c r="J82" s="1">
        <v>27090.33</v>
      </c>
      <c r="K82" s="1">
        <v>0</v>
      </c>
      <c r="L82" s="1">
        <v>95227.75</v>
      </c>
      <c r="M82" s="1">
        <v>-19879.509999999998</v>
      </c>
      <c r="N82" s="1">
        <f t="shared" si="25"/>
        <v>9287483.6699999999</v>
      </c>
      <c r="P82" s="16"/>
    </row>
    <row r="83" spans="1:16" x14ac:dyDescent="0.2">
      <c r="A83" s="11">
        <v>14</v>
      </c>
      <c r="B83" s="26" t="s">
        <v>41</v>
      </c>
      <c r="C83" s="1">
        <v>2757956.47</v>
      </c>
      <c r="D83" s="1">
        <v>743500.36</v>
      </c>
      <c r="E83" s="1">
        <v>146258.13</v>
      </c>
      <c r="F83" s="1">
        <v>27762.38</v>
      </c>
      <c r="G83" s="1">
        <v>24733.08</v>
      </c>
      <c r="H83" s="1">
        <v>5832</v>
      </c>
      <c r="I83" s="1">
        <v>5587.58</v>
      </c>
      <c r="J83" s="1">
        <v>20490.169999999998</v>
      </c>
      <c r="K83" s="1">
        <v>0</v>
      </c>
      <c r="L83" s="1">
        <v>72026.91</v>
      </c>
      <c r="M83" s="1">
        <v>-15036.16</v>
      </c>
      <c r="N83" s="1">
        <f t="shared" si="25"/>
        <v>3789110.92</v>
      </c>
      <c r="P83" s="16"/>
    </row>
    <row r="84" spans="1:16" x14ac:dyDescent="0.2">
      <c r="A84" s="11">
        <v>15</v>
      </c>
      <c r="B84" s="26" t="s">
        <v>42</v>
      </c>
      <c r="C84" s="1">
        <v>3289376.91</v>
      </c>
      <c r="D84" s="1">
        <v>1028826.21</v>
      </c>
      <c r="E84" s="1">
        <v>116954.54</v>
      </c>
      <c r="F84" s="1">
        <v>84793.22</v>
      </c>
      <c r="G84" s="1">
        <v>75244.92</v>
      </c>
      <c r="H84" s="1">
        <v>540384</v>
      </c>
      <c r="I84" s="1">
        <v>5701.02</v>
      </c>
      <c r="J84" s="1">
        <v>20906.150000000001</v>
      </c>
      <c r="K84" s="1">
        <v>0</v>
      </c>
      <c r="L84" s="1">
        <v>73489.179999999993</v>
      </c>
      <c r="M84" s="1">
        <v>-15341.42</v>
      </c>
      <c r="N84" s="1">
        <f t="shared" si="25"/>
        <v>5220334.7299999995</v>
      </c>
      <c r="P84" s="16"/>
    </row>
    <row r="85" spans="1:16" x14ac:dyDescent="0.2">
      <c r="A85" s="11">
        <v>16</v>
      </c>
      <c r="B85" s="26" t="s">
        <v>15</v>
      </c>
      <c r="C85" s="1">
        <v>8970571.2799999993</v>
      </c>
      <c r="D85" s="1">
        <v>3783237.56</v>
      </c>
      <c r="E85" s="1">
        <v>55814.95</v>
      </c>
      <c r="F85" s="1">
        <v>329473.53000000003</v>
      </c>
      <c r="G85" s="1">
        <v>296738.45</v>
      </c>
      <c r="H85" s="1">
        <v>0</v>
      </c>
      <c r="I85" s="1">
        <v>13129.37</v>
      </c>
      <c r="J85" s="1">
        <v>48146.61</v>
      </c>
      <c r="K85" s="1">
        <v>0</v>
      </c>
      <c r="L85" s="1">
        <v>169244.66</v>
      </c>
      <c r="M85" s="1">
        <v>-35331.1</v>
      </c>
      <c r="N85" s="1">
        <f t="shared" si="25"/>
        <v>13631025.309999997</v>
      </c>
      <c r="P85" s="16"/>
    </row>
    <row r="86" spans="1:16" x14ac:dyDescent="0.2">
      <c r="A86" s="11">
        <v>17</v>
      </c>
      <c r="B86" s="26" t="s">
        <v>43</v>
      </c>
      <c r="C86" s="1">
        <v>4260193.13</v>
      </c>
      <c r="D86" s="1">
        <v>1308005.8600000001</v>
      </c>
      <c r="E86" s="1">
        <v>98865.9</v>
      </c>
      <c r="F86" s="1">
        <v>144335.85999999999</v>
      </c>
      <c r="G86" s="1">
        <v>129527.19</v>
      </c>
      <c r="H86" s="1">
        <v>12723</v>
      </c>
      <c r="I86" s="1">
        <v>7881.45</v>
      </c>
      <c r="J86" s="1">
        <v>28901.98</v>
      </c>
      <c r="K86" s="1">
        <v>0</v>
      </c>
      <c r="L86" s="1">
        <v>101596.06</v>
      </c>
      <c r="M86" s="1">
        <v>-21208.95</v>
      </c>
      <c r="N86" s="1">
        <f t="shared" si="25"/>
        <v>6070821.4800000014</v>
      </c>
      <c r="P86" s="16"/>
    </row>
    <row r="87" spans="1:16" x14ac:dyDescent="0.2">
      <c r="A87" s="11">
        <v>18</v>
      </c>
      <c r="B87" s="26" t="s">
        <v>2</v>
      </c>
      <c r="C87" s="1">
        <v>38780545.420000002</v>
      </c>
      <c r="D87" s="1">
        <v>15786270.59</v>
      </c>
      <c r="E87" s="1">
        <v>31757.07</v>
      </c>
      <c r="F87" s="1">
        <v>1327175.76</v>
      </c>
      <c r="G87" s="1">
        <v>1488315.43</v>
      </c>
      <c r="H87" s="1">
        <v>2674920</v>
      </c>
      <c r="I87" s="1">
        <v>46235.13</v>
      </c>
      <c r="J87" s="1">
        <v>169548.45</v>
      </c>
      <c r="K87" s="1">
        <v>0</v>
      </c>
      <c r="L87" s="1">
        <v>595995.67000000004</v>
      </c>
      <c r="M87" s="1">
        <v>-124418.6</v>
      </c>
      <c r="N87" s="1">
        <f t="shared" si="25"/>
        <v>60776344.920000009</v>
      </c>
      <c r="P87" s="16"/>
    </row>
    <row r="88" spans="1:16" x14ac:dyDescent="0.2">
      <c r="A88" s="11">
        <v>19</v>
      </c>
      <c r="B88" s="26" t="s">
        <v>9</v>
      </c>
      <c r="C88" s="1">
        <v>4385305.6900000004</v>
      </c>
      <c r="D88" s="1">
        <v>1611474.8</v>
      </c>
      <c r="E88" s="1">
        <v>93258.43</v>
      </c>
      <c r="F88" s="1">
        <v>110879.53</v>
      </c>
      <c r="G88" s="1">
        <v>99009.73</v>
      </c>
      <c r="H88" s="1">
        <v>1615674</v>
      </c>
      <c r="I88" s="1">
        <v>7443.99</v>
      </c>
      <c r="J88" s="1">
        <v>27297.78</v>
      </c>
      <c r="K88" s="1">
        <v>0</v>
      </c>
      <c r="L88" s="1">
        <v>95957.01</v>
      </c>
      <c r="M88" s="1">
        <v>-20031.75</v>
      </c>
      <c r="N88" s="1">
        <f t="shared" si="25"/>
        <v>8026269.2100000009</v>
      </c>
      <c r="P88" s="16"/>
    </row>
    <row r="89" spans="1:16" x14ac:dyDescent="0.2">
      <c r="A89" s="11">
        <v>20</v>
      </c>
      <c r="B89" s="26" t="s">
        <v>10</v>
      </c>
      <c r="C89" s="1">
        <v>4547287.76</v>
      </c>
      <c r="D89" s="1">
        <v>1469865.32</v>
      </c>
      <c r="E89" s="1">
        <v>108272.04</v>
      </c>
      <c r="F89" s="1">
        <v>172130.39</v>
      </c>
      <c r="G89" s="1">
        <v>156618.53</v>
      </c>
      <c r="H89" s="1">
        <v>2287130</v>
      </c>
      <c r="I89" s="1">
        <v>10684.54</v>
      </c>
      <c r="J89" s="1">
        <v>39181.21</v>
      </c>
      <c r="K89" s="1">
        <v>0</v>
      </c>
      <c r="L89" s="1">
        <v>137729.54999999999</v>
      </c>
      <c r="M89" s="1">
        <v>-28752.07</v>
      </c>
      <c r="N89" s="1">
        <f t="shared" si="25"/>
        <v>8900147.2699999996</v>
      </c>
      <c r="P89" s="16"/>
    </row>
    <row r="90" spans="1:16" x14ac:dyDescent="0.2">
      <c r="A90" s="37" t="s">
        <v>0</v>
      </c>
      <c r="B90" s="38"/>
      <c r="C90" s="7">
        <f>SUM(C70:C89)</f>
        <v>117814157.55</v>
      </c>
      <c r="D90" s="7">
        <f t="shared" ref="D90:L90" si="26">SUM(D70:D89)</f>
        <v>42331458.999999993</v>
      </c>
      <c r="E90" s="7">
        <f t="shared" si="26"/>
        <v>2310149.0299999998</v>
      </c>
      <c r="F90" s="7">
        <f>SUM(F70:F89)</f>
        <v>3755353.9499999993</v>
      </c>
      <c r="G90" s="7">
        <f>SUM(G70:G89)</f>
        <v>3802484.4799999995</v>
      </c>
      <c r="H90" s="7">
        <f t="shared" si="26"/>
        <v>18982035</v>
      </c>
      <c r="I90" s="7">
        <f t="shared" si="26"/>
        <v>206493.75000000003</v>
      </c>
      <c r="J90" s="7">
        <f t="shared" si="26"/>
        <v>757231.45</v>
      </c>
      <c r="K90" s="7">
        <f t="shared" si="26"/>
        <v>0</v>
      </c>
      <c r="L90" s="7">
        <f t="shared" si="26"/>
        <v>2661815.3999999994</v>
      </c>
      <c r="M90" s="7">
        <f>SUM(M70:M89)</f>
        <v>-555674.06999999995</v>
      </c>
      <c r="N90" s="7">
        <f>SUM(N70:N89)</f>
        <v>192065505.54000005</v>
      </c>
      <c r="P90" s="5"/>
    </row>
    <row r="91" spans="1:16" x14ac:dyDescent="0.2">
      <c r="A91" s="14" t="s">
        <v>29</v>
      </c>
      <c r="B91" s="9"/>
      <c r="C91" s="9"/>
      <c r="D91" s="9"/>
      <c r="E91" s="9"/>
      <c r="F91" s="9"/>
      <c r="G91" s="9"/>
      <c r="H91" s="9"/>
      <c r="I91" s="9"/>
      <c r="J91" s="9"/>
      <c r="K91" s="9"/>
      <c r="N91" s="9"/>
      <c r="O91" s="9"/>
      <c r="P91" s="23"/>
    </row>
    <row r="92" spans="1:16" x14ac:dyDescent="0.2">
      <c r="P92" s="24"/>
    </row>
    <row r="94" spans="1:16" x14ac:dyDescent="0.2">
      <c r="A94" s="36" t="s">
        <v>36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N95" s="22"/>
    </row>
    <row r="96" spans="1:16" ht="21.95" customHeight="1" x14ac:dyDescent="0.2">
      <c r="A96" s="39" t="s">
        <v>1</v>
      </c>
      <c r="B96" s="39" t="s">
        <v>27</v>
      </c>
      <c r="C96" s="33" t="s">
        <v>18</v>
      </c>
      <c r="D96" s="33" t="s">
        <v>19</v>
      </c>
      <c r="E96" s="33" t="s">
        <v>17</v>
      </c>
      <c r="F96" s="33" t="s">
        <v>20</v>
      </c>
      <c r="G96" s="33" t="s">
        <v>21</v>
      </c>
      <c r="H96" s="30" t="s">
        <v>22</v>
      </c>
      <c r="I96" s="33" t="s">
        <v>23</v>
      </c>
      <c r="J96" s="33" t="s">
        <v>24</v>
      </c>
      <c r="K96" s="33" t="s">
        <v>25</v>
      </c>
      <c r="L96" s="33" t="s">
        <v>28</v>
      </c>
      <c r="M96" s="33" t="s">
        <v>31</v>
      </c>
      <c r="N96" s="33" t="s">
        <v>26</v>
      </c>
    </row>
    <row r="97" spans="1:14" ht="21.95" customHeight="1" x14ac:dyDescent="0.2">
      <c r="A97" s="40"/>
      <c r="B97" s="40"/>
      <c r="C97" s="34"/>
      <c r="D97" s="34"/>
      <c r="E97" s="34"/>
      <c r="F97" s="34"/>
      <c r="G97" s="34"/>
      <c r="H97" s="31"/>
      <c r="I97" s="34"/>
      <c r="J97" s="34"/>
      <c r="K97" s="34"/>
      <c r="L97" s="34"/>
      <c r="M97" s="34"/>
      <c r="N97" s="34"/>
    </row>
    <row r="98" spans="1:14" ht="21.95" customHeight="1" x14ac:dyDescent="0.2">
      <c r="A98" s="41"/>
      <c r="B98" s="41"/>
      <c r="C98" s="35"/>
      <c r="D98" s="35"/>
      <c r="E98" s="35"/>
      <c r="F98" s="35"/>
      <c r="G98" s="35"/>
      <c r="H98" s="32"/>
      <c r="I98" s="35"/>
      <c r="J98" s="35"/>
      <c r="K98" s="35"/>
      <c r="L98" s="35"/>
      <c r="M98" s="35"/>
      <c r="N98" s="35"/>
    </row>
    <row r="99" spans="1:14" x14ac:dyDescent="0.2">
      <c r="A99" s="11">
        <v>1</v>
      </c>
      <c r="B99" s="26" t="s">
        <v>3</v>
      </c>
      <c r="C99" s="1">
        <v>3790744.44</v>
      </c>
      <c r="D99" s="1">
        <v>1387699.53</v>
      </c>
      <c r="E99" s="1">
        <v>97365.03</v>
      </c>
      <c r="F99" s="1">
        <v>136993.10999999999</v>
      </c>
      <c r="G99" s="1">
        <v>121269.7225288656</v>
      </c>
      <c r="H99" s="1">
        <v>425716</v>
      </c>
      <c r="I99" s="1">
        <v>7599.21</v>
      </c>
      <c r="J99" s="1">
        <v>24070.9</v>
      </c>
      <c r="K99" s="1">
        <v>0</v>
      </c>
      <c r="L99" s="1">
        <v>84986.77</v>
      </c>
      <c r="M99" s="1">
        <v>-23927.09</v>
      </c>
      <c r="N99" s="1">
        <f t="shared" ref="N99:N118" si="27">SUM(C99:M99)</f>
        <v>6052517.6225288659</v>
      </c>
    </row>
    <row r="100" spans="1:14" x14ac:dyDescent="0.2">
      <c r="A100" s="11">
        <v>2</v>
      </c>
      <c r="B100" s="26" t="s">
        <v>37</v>
      </c>
      <c r="C100" s="1">
        <v>2593141.61</v>
      </c>
      <c r="D100" s="1">
        <v>934461.8</v>
      </c>
      <c r="E100" s="1">
        <v>129564.71</v>
      </c>
      <c r="F100" s="1">
        <v>56012.77</v>
      </c>
      <c r="G100" s="1">
        <v>49233.483427409999</v>
      </c>
      <c r="H100" s="1">
        <v>0</v>
      </c>
      <c r="I100" s="1">
        <v>5249.91</v>
      </c>
      <c r="J100" s="1">
        <v>16629.36</v>
      </c>
      <c r="K100" s="1">
        <v>0</v>
      </c>
      <c r="L100" s="1">
        <v>58713.02</v>
      </c>
      <c r="M100" s="1">
        <v>-16530</v>
      </c>
      <c r="N100" s="1">
        <f t="shared" si="27"/>
        <v>3826476.6634274102</v>
      </c>
    </row>
    <row r="101" spans="1:14" x14ac:dyDescent="0.2">
      <c r="A101" s="11">
        <v>3</v>
      </c>
      <c r="B101" s="26" t="s">
        <v>38</v>
      </c>
      <c r="C101" s="1">
        <v>2493858.7799999998</v>
      </c>
      <c r="D101" s="1">
        <v>877544.85</v>
      </c>
      <c r="E101" s="1">
        <v>135514.65</v>
      </c>
      <c r="F101" s="1">
        <v>41102.76</v>
      </c>
      <c r="G101" s="1">
        <v>35976.530624685402</v>
      </c>
      <c r="H101" s="1">
        <v>174296</v>
      </c>
      <c r="I101" s="1">
        <v>5417.95</v>
      </c>
      <c r="J101" s="1">
        <v>17161.63</v>
      </c>
      <c r="K101" s="1">
        <v>0</v>
      </c>
      <c r="L101" s="1">
        <v>60592.3</v>
      </c>
      <c r="M101" s="1">
        <v>-17059.09</v>
      </c>
      <c r="N101" s="1">
        <f t="shared" si="27"/>
        <v>3824406.360624685</v>
      </c>
    </row>
    <row r="102" spans="1:14" x14ac:dyDescent="0.2">
      <c r="A102" s="11">
        <v>4</v>
      </c>
      <c r="B102" s="26" t="s">
        <v>39</v>
      </c>
      <c r="C102" s="1">
        <v>4625280.2300000004</v>
      </c>
      <c r="D102" s="1">
        <v>1609730.28</v>
      </c>
      <c r="E102" s="1">
        <v>117314.83</v>
      </c>
      <c r="F102" s="1">
        <v>376075.78</v>
      </c>
      <c r="G102" s="1">
        <v>449582.11896812264</v>
      </c>
      <c r="H102" s="1">
        <v>4178069</v>
      </c>
      <c r="I102" s="1">
        <v>22325.3</v>
      </c>
      <c r="J102" s="1">
        <v>70716.56</v>
      </c>
      <c r="K102" s="1">
        <v>0</v>
      </c>
      <c r="L102" s="1">
        <v>249677.94</v>
      </c>
      <c r="M102" s="1">
        <v>-70294.06</v>
      </c>
      <c r="N102" s="1">
        <f t="shared" si="27"/>
        <v>11628477.978968123</v>
      </c>
    </row>
    <row r="103" spans="1:14" x14ac:dyDescent="0.2">
      <c r="A103" s="11">
        <v>5</v>
      </c>
      <c r="B103" s="26" t="s">
        <v>4</v>
      </c>
      <c r="C103" s="1">
        <v>5389611.5300000003</v>
      </c>
      <c r="D103" s="1">
        <v>1861209.82</v>
      </c>
      <c r="E103" s="1">
        <v>82140.17</v>
      </c>
      <c r="F103" s="1">
        <v>253362.04</v>
      </c>
      <c r="G103" s="1">
        <v>230452.1026446785</v>
      </c>
      <c r="H103" s="1">
        <v>689862</v>
      </c>
      <c r="I103" s="1">
        <v>14921.53</v>
      </c>
      <c r="J103" s="1">
        <v>47264.73</v>
      </c>
      <c r="K103" s="1">
        <v>0</v>
      </c>
      <c r="L103" s="1">
        <v>166876.9</v>
      </c>
      <c r="M103" s="1">
        <v>-46982.34</v>
      </c>
      <c r="N103" s="1">
        <f t="shared" si="27"/>
        <v>8688718.482644679</v>
      </c>
    </row>
    <row r="104" spans="1:14" x14ac:dyDescent="0.2">
      <c r="A104" s="11">
        <v>6</v>
      </c>
      <c r="B104" s="26" t="s">
        <v>12</v>
      </c>
      <c r="C104" s="1">
        <v>2067401.36</v>
      </c>
      <c r="D104" s="1">
        <v>599620.79</v>
      </c>
      <c r="E104" s="1">
        <v>194839.07</v>
      </c>
      <c r="F104" s="1">
        <v>127635.5</v>
      </c>
      <c r="G104" s="1">
        <v>106018.52332975496</v>
      </c>
      <c r="H104" s="1">
        <v>14115</v>
      </c>
      <c r="I104" s="1">
        <v>7997.02</v>
      </c>
      <c r="J104" s="1">
        <v>25330.97</v>
      </c>
      <c r="K104" s="1">
        <v>0</v>
      </c>
      <c r="L104" s="1">
        <v>89435.69</v>
      </c>
      <c r="M104" s="1">
        <v>-25179.63</v>
      </c>
      <c r="N104" s="1">
        <f t="shared" si="27"/>
        <v>3207214.2933297553</v>
      </c>
    </row>
    <row r="105" spans="1:14" x14ac:dyDescent="0.2">
      <c r="A105" s="11">
        <v>7</v>
      </c>
      <c r="B105" s="26" t="s">
        <v>13</v>
      </c>
      <c r="C105" s="1">
        <v>1863412.06</v>
      </c>
      <c r="D105" s="1">
        <v>578953.32999999996</v>
      </c>
      <c r="E105" s="1">
        <v>191689.1</v>
      </c>
      <c r="F105" s="1">
        <v>42079.39</v>
      </c>
      <c r="G105" s="1">
        <v>36545.904782642901</v>
      </c>
      <c r="H105" s="1">
        <v>0</v>
      </c>
      <c r="I105" s="1">
        <v>5762.04</v>
      </c>
      <c r="J105" s="1">
        <v>18251.57</v>
      </c>
      <c r="K105" s="1">
        <v>0</v>
      </c>
      <c r="L105" s="1">
        <v>64440.54</v>
      </c>
      <c r="M105" s="1">
        <v>-18142.52</v>
      </c>
      <c r="N105" s="1">
        <f t="shared" si="27"/>
        <v>2782991.4147826433</v>
      </c>
    </row>
    <row r="106" spans="1:14" x14ac:dyDescent="0.2">
      <c r="A106" s="11">
        <v>8</v>
      </c>
      <c r="B106" s="26" t="s">
        <v>40</v>
      </c>
      <c r="C106" s="1">
        <v>3340232.21</v>
      </c>
      <c r="D106" s="1">
        <v>1211265.72</v>
      </c>
      <c r="E106" s="1">
        <v>107514.93</v>
      </c>
      <c r="F106" s="1">
        <v>102476.18</v>
      </c>
      <c r="G106" s="1">
        <v>90129.750864058806</v>
      </c>
      <c r="H106" s="1">
        <v>1107679</v>
      </c>
      <c r="I106" s="1">
        <v>6937.98</v>
      </c>
      <c r="J106" s="1">
        <v>21976.42</v>
      </c>
      <c r="K106" s="1">
        <v>0</v>
      </c>
      <c r="L106" s="1">
        <v>77591.820000000007</v>
      </c>
      <c r="M106" s="1">
        <v>-21845.119999999999</v>
      </c>
      <c r="N106" s="1">
        <f t="shared" si="27"/>
        <v>6043958.8908640584</v>
      </c>
    </row>
    <row r="107" spans="1:14" x14ac:dyDescent="0.2">
      <c r="A107" s="11">
        <v>9</v>
      </c>
      <c r="B107" s="26" t="s">
        <v>5</v>
      </c>
      <c r="C107" s="1">
        <v>3023366.21</v>
      </c>
      <c r="D107" s="1">
        <v>1063555.83</v>
      </c>
      <c r="E107" s="1">
        <v>117314.83</v>
      </c>
      <c r="F107" s="1">
        <v>64389.9</v>
      </c>
      <c r="G107" s="1">
        <v>55854.4574964235</v>
      </c>
      <c r="H107" s="1">
        <v>10020</v>
      </c>
      <c r="I107" s="1">
        <v>6687.85</v>
      </c>
      <c r="J107" s="1">
        <v>21184.11</v>
      </c>
      <c r="K107" s="1">
        <v>0</v>
      </c>
      <c r="L107" s="1">
        <v>74794.41</v>
      </c>
      <c r="M107" s="1">
        <v>-21057.54</v>
      </c>
      <c r="N107" s="1">
        <f t="shared" si="27"/>
        <v>4416110.0574964238</v>
      </c>
    </row>
    <row r="108" spans="1:14" x14ac:dyDescent="0.2">
      <c r="A108" s="11">
        <v>10</v>
      </c>
      <c r="B108" s="26" t="s">
        <v>11</v>
      </c>
      <c r="C108" s="1">
        <v>1840506.12</v>
      </c>
      <c r="D108" s="1">
        <v>605414.93000000005</v>
      </c>
      <c r="E108" s="1">
        <v>184514.17</v>
      </c>
      <c r="F108" s="1">
        <v>48018.57</v>
      </c>
      <c r="G108" s="1">
        <v>41830.299186214106</v>
      </c>
      <c r="H108" s="1">
        <v>253623</v>
      </c>
      <c r="I108" s="1">
        <v>4969.83</v>
      </c>
      <c r="J108" s="1">
        <v>15742.21</v>
      </c>
      <c r="K108" s="1">
        <v>0</v>
      </c>
      <c r="L108" s="1">
        <v>55580.78</v>
      </c>
      <c r="M108" s="1">
        <v>-15648.16</v>
      </c>
      <c r="N108" s="1">
        <f t="shared" si="27"/>
        <v>3034551.7491862136</v>
      </c>
    </row>
    <row r="109" spans="1:14" x14ac:dyDescent="0.2">
      <c r="A109" s="11">
        <v>11</v>
      </c>
      <c r="B109" s="26" t="s">
        <v>6</v>
      </c>
      <c r="C109" s="1">
        <v>3126583.62</v>
      </c>
      <c r="D109" s="1">
        <v>1253316.8400000001</v>
      </c>
      <c r="E109" s="1">
        <v>116264.84</v>
      </c>
      <c r="F109" s="1">
        <v>126767.58</v>
      </c>
      <c r="G109" s="1">
        <v>111825.35573789514</v>
      </c>
      <c r="H109" s="1">
        <v>33207</v>
      </c>
      <c r="I109" s="1">
        <v>7451.74</v>
      </c>
      <c r="J109" s="1">
        <v>23603.78</v>
      </c>
      <c r="K109" s="1">
        <v>0</v>
      </c>
      <c r="L109" s="1">
        <v>83337.509999999995</v>
      </c>
      <c r="M109" s="1">
        <v>-23462.75</v>
      </c>
      <c r="N109" s="1">
        <f t="shared" si="27"/>
        <v>4858895.5157378949</v>
      </c>
    </row>
    <row r="110" spans="1:14" x14ac:dyDescent="0.2">
      <c r="A110" s="11">
        <v>12</v>
      </c>
      <c r="B110" s="26" t="s">
        <v>7</v>
      </c>
      <c r="C110" s="1">
        <v>3500635.28</v>
      </c>
      <c r="D110" s="1">
        <v>1259235.56</v>
      </c>
      <c r="E110" s="1">
        <v>103489.97</v>
      </c>
      <c r="F110" s="1">
        <v>83662.63</v>
      </c>
      <c r="G110" s="1">
        <v>72972.485764226993</v>
      </c>
      <c r="H110" s="1">
        <v>598584</v>
      </c>
      <c r="I110" s="1">
        <v>7122.89</v>
      </c>
      <c r="J110" s="1">
        <v>22562.14</v>
      </c>
      <c r="K110" s="1">
        <v>0</v>
      </c>
      <c r="L110" s="1">
        <v>79659.820000000007</v>
      </c>
      <c r="M110" s="1">
        <v>-22427.34</v>
      </c>
      <c r="N110" s="1">
        <f t="shared" si="27"/>
        <v>5705497.4357642261</v>
      </c>
    </row>
    <row r="111" spans="1:14" x14ac:dyDescent="0.2">
      <c r="A111" s="11">
        <v>13</v>
      </c>
      <c r="B111" s="26" t="s">
        <v>8</v>
      </c>
      <c r="C111" s="1">
        <v>4659416.3600000003</v>
      </c>
      <c r="D111" s="1">
        <v>1780246.64</v>
      </c>
      <c r="E111" s="1">
        <v>81615.179999999993</v>
      </c>
      <c r="F111" s="1">
        <v>148818.14000000001</v>
      </c>
      <c r="G111" s="1">
        <v>130606.4186086548</v>
      </c>
      <c r="H111" s="1">
        <v>598255</v>
      </c>
      <c r="I111" s="1">
        <v>7387.42</v>
      </c>
      <c r="J111" s="1">
        <v>23400.02</v>
      </c>
      <c r="K111" s="1">
        <v>0</v>
      </c>
      <c r="L111" s="1">
        <v>82618.12</v>
      </c>
      <c r="M111" s="1">
        <v>-23260.22</v>
      </c>
      <c r="N111" s="1">
        <f t="shared" si="27"/>
        <v>7489103.0786086544</v>
      </c>
    </row>
    <row r="112" spans="1:14" x14ac:dyDescent="0.2">
      <c r="A112" s="11">
        <v>14</v>
      </c>
      <c r="B112" s="26" t="s">
        <v>41</v>
      </c>
      <c r="C112" s="1">
        <v>2344812.2799999998</v>
      </c>
      <c r="D112" s="1">
        <v>798971.3</v>
      </c>
      <c r="E112" s="1">
        <v>145664.54999999999</v>
      </c>
      <c r="F112" s="1">
        <v>28164.3</v>
      </c>
      <c r="G112" s="1">
        <v>24733.082936969302</v>
      </c>
      <c r="H112" s="1">
        <v>175773</v>
      </c>
      <c r="I112" s="1">
        <v>5587.58</v>
      </c>
      <c r="J112" s="1">
        <v>17698.95</v>
      </c>
      <c r="K112" s="1">
        <v>0</v>
      </c>
      <c r="L112" s="1">
        <v>62489.440000000002</v>
      </c>
      <c r="M112" s="1">
        <v>-17593.21</v>
      </c>
      <c r="N112" s="1">
        <f t="shared" si="27"/>
        <v>3586301.2729369691</v>
      </c>
    </row>
    <row r="113" spans="1:14" x14ac:dyDescent="0.2">
      <c r="A113" s="11">
        <v>15</v>
      </c>
      <c r="B113" s="26" t="s">
        <v>42</v>
      </c>
      <c r="C113" s="1">
        <v>2922274.57</v>
      </c>
      <c r="D113" s="1">
        <v>1066275.1200000001</v>
      </c>
      <c r="E113" s="1">
        <v>117314.83</v>
      </c>
      <c r="F113" s="1">
        <v>86336.45</v>
      </c>
      <c r="G113" s="1">
        <v>75244.920557605044</v>
      </c>
      <c r="H113" s="1">
        <v>212589</v>
      </c>
      <c r="I113" s="1">
        <v>5701.02</v>
      </c>
      <c r="J113" s="1">
        <v>18058.27</v>
      </c>
      <c r="K113" s="1">
        <v>0</v>
      </c>
      <c r="L113" s="1">
        <v>63758.080000000002</v>
      </c>
      <c r="M113" s="1">
        <v>-17950.38</v>
      </c>
      <c r="N113" s="1">
        <f t="shared" si="27"/>
        <v>4549601.8805576041</v>
      </c>
    </row>
    <row r="114" spans="1:14" x14ac:dyDescent="0.2">
      <c r="A114" s="11">
        <v>16</v>
      </c>
      <c r="B114" s="26" t="s">
        <v>15</v>
      </c>
      <c r="C114" s="1">
        <v>8284865.71</v>
      </c>
      <c r="D114" s="1">
        <v>3613649.37</v>
      </c>
      <c r="E114" s="1">
        <v>58165.41</v>
      </c>
      <c r="F114" s="1">
        <v>334855.40999999997</v>
      </c>
      <c r="G114" s="1">
        <v>296738.4515431145</v>
      </c>
      <c r="H114" s="1">
        <v>0</v>
      </c>
      <c r="I114" s="1">
        <v>13129.37</v>
      </c>
      <c r="J114" s="1">
        <v>41587.97</v>
      </c>
      <c r="K114" s="1">
        <v>0</v>
      </c>
      <c r="L114" s="1">
        <v>146834.04999999999</v>
      </c>
      <c r="M114" s="1">
        <v>-41339.5</v>
      </c>
      <c r="N114" s="1">
        <f t="shared" si="27"/>
        <v>12748486.241543116</v>
      </c>
    </row>
    <row r="115" spans="1:14" x14ac:dyDescent="0.2">
      <c r="A115" s="11">
        <v>17</v>
      </c>
      <c r="B115" s="26" t="s">
        <v>43</v>
      </c>
      <c r="C115" s="1">
        <v>3719802.26</v>
      </c>
      <c r="D115" s="1">
        <v>1334872.1499999999</v>
      </c>
      <c r="E115" s="1">
        <v>99815</v>
      </c>
      <c r="F115" s="1">
        <v>145811.95000000001</v>
      </c>
      <c r="G115" s="1">
        <v>129527.19143723389</v>
      </c>
      <c r="H115" s="1">
        <v>0</v>
      </c>
      <c r="I115" s="1">
        <v>7881.45</v>
      </c>
      <c r="J115" s="1">
        <v>24964.89</v>
      </c>
      <c r="K115" s="1">
        <v>0</v>
      </c>
      <c r="L115" s="1">
        <v>88143.17</v>
      </c>
      <c r="M115" s="1">
        <v>-24815.73</v>
      </c>
      <c r="N115" s="1">
        <f t="shared" si="27"/>
        <v>5526002.3314372338</v>
      </c>
    </row>
    <row r="116" spans="1:14" x14ac:dyDescent="0.2">
      <c r="A116" s="11">
        <v>18</v>
      </c>
      <c r="B116" s="26" t="s">
        <v>2</v>
      </c>
      <c r="C116" s="1">
        <v>37189050.18</v>
      </c>
      <c r="D116" s="1">
        <v>15183241.609999999</v>
      </c>
      <c r="E116" s="1">
        <v>34890.639999999999</v>
      </c>
      <c r="F116" s="1">
        <v>1359197.88</v>
      </c>
      <c r="G116" s="1">
        <v>1488315.4296147579</v>
      </c>
      <c r="H116" s="1">
        <v>3696085</v>
      </c>
      <c r="I116" s="1">
        <v>46235.13</v>
      </c>
      <c r="J116" s="1">
        <v>146452.19</v>
      </c>
      <c r="K116" s="1">
        <v>0</v>
      </c>
      <c r="L116" s="1">
        <v>517076.61</v>
      </c>
      <c r="M116" s="1">
        <v>-145577.20000000001</v>
      </c>
      <c r="N116" s="1">
        <f t="shared" si="27"/>
        <v>59514967.469614759</v>
      </c>
    </row>
    <row r="117" spans="1:14" x14ac:dyDescent="0.2">
      <c r="A117" s="11">
        <v>19</v>
      </c>
      <c r="B117" s="26" t="s">
        <v>9</v>
      </c>
      <c r="C117" s="1">
        <v>3916303.64</v>
      </c>
      <c r="D117" s="1">
        <v>1596811.04</v>
      </c>
      <c r="E117" s="1">
        <v>94390.06</v>
      </c>
      <c r="F117" s="1">
        <v>112349.12</v>
      </c>
      <c r="G117" s="1">
        <v>99009.731433384412</v>
      </c>
      <c r="H117" s="1">
        <v>0</v>
      </c>
      <c r="I117" s="1">
        <v>7443.99</v>
      </c>
      <c r="J117" s="1">
        <v>23579.22</v>
      </c>
      <c r="K117" s="1">
        <v>0</v>
      </c>
      <c r="L117" s="1">
        <v>83250.81</v>
      </c>
      <c r="M117" s="1">
        <v>-23438.35</v>
      </c>
      <c r="N117" s="1">
        <f t="shared" si="27"/>
        <v>5909699.2614333834</v>
      </c>
    </row>
    <row r="118" spans="1:14" x14ac:dyDescent="0.2">
      <c r="A118" s="11">
        <v>20</v>
      </c>
      <c r="B118" s="26" t="s">
        <v>10</v>
      </c>
      <c r="C118" s="1">
        <v>3674106.23</v>
      </c>
      <c r="D118" s="1">
        <v>1261723.49</v>
      </c>
      <c r="E118" s="1">
        <v>108914.98</v>
      </c>
      <c r="F118" s="1">
        <v>178465.19</v>
      </c>
      <c r="G118" s="1">
        <v>156618.53351330163</v>
      </c>
      <c r="H118" s="1">
        <v>832815</v>
      </c>
      <c r="I118" s="1">
        <v>10684.54</v>
      </c>
      <c r="J118" s="1">
        <v>33843.86</v>
      </c>
      <c r="K118" s="1">
        <v>0</v>
      </c>
      <c r="L118" s="1">
        <v>119492.02</v>
      </c>
      <c r="M118" s="1">
        <v>-33641.67</v>
      </c>
      <c r="N118" s="1">
        <f t="shared" si="27"/>
        <v>6343022.1735133026</v>
      </c>
    </row>
    <row r="119" spans="1:14" x14ac:dyDescent="0.2">
      <c r="A119" s="37" t="s">
        <v>0</v>
      </c>
      <c r="B119" s="38"/>
      <c r="C119" s="7">
        <f>SUM(C99:C118)</f>
        <v>104365404.68000001</v>
      </c>
      <c r="D119" s="7">
        <f t="shared" ref="D119:E119" si="28">SUM(D99:D118)</f>
        <v>39877800</v>
      </c>
      <c r="E119" s="7">
        <f t="shared" si="28"/>
        <v>2318296.9500000002</v>
      </c>
      <c r="F119" s="7">
        <f>SUM(F99:F118)</f>
        <v>3852574.65</v>
      </c>
      <c r="G119" s="7">
        <f>SUM(G99:G118)</f>
        <v>3802484.4950000001</v>
      </c>
      <c r="H119" s="7">
        <f t="shared" ref="H119:L119" si="29">SUM(H99:H118)</f>
        <v>13000688</v>
      </c>
      <c r="I119" s="7">
        <f t="shared" si="29"/>
        <v>206493.75000000003</v>
      </c>
      <c r="J119" s="7">
        <f t="shared" si="29"/>
        <v>654079.75000000012</v>
      </c>
      <c r="K119" s="7">
        <f t="shared" si="29"/>
        <v>0</v>
      </c>
      <c r="L119" s="7">
        <f t="shared" si="29"/>
        <v>2309349.8000000003</v>
      </c>
      <c r="M119" s="7">
        <f>SUM(M99:M118)</f>
        <v>-650171.9</v>
      </c>
      <c r="N119" s="7">
        <f>SUM(N99:N118)</f>
        <v>169737000.17499998</v>
      </c>
    </row>
    <row r="120" spans="1:14" x14ac:dyDescent="0.2">
      <c r="A120" s="14" t="s">
        <v>29</v>
      </c>
    </row>
  </sheetData>
  <mergeCells count="68">
    <mergeCell ref="A38:A40"/>
    <mergeCell ref="C9:C11"/>
    <mergeCell ref="A32:B32"/>
    <mergeCell ref="C38:C40"/>
    <mergeCell ref="N38:N40"/>
    <mergeCell ref="L38:L40"/>
    <mergeCell ref="M9:M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A1:N1"/>
    <mergeCell ref="A2:N2"/>
    <mergeCell ref="A3:N3"/>
    <mergeCell ref="A5:N5"/>
    <mergeCell ref="A9:A11"/>
    <mergeCell ref="B9:B11"/>
    <mergeCell ref="D38:D40"/>
    <mergeCell ref="E38:E40"/>
    <mergeCell ref="F38:F40"/>
    <mergeCell ref="G38:G40"/>
    <mergeCell ref="N9:N11"/>
    <mergeCell ref="H38:H40"/>
    <mergeCell ref="I38:I40"/>
    <mergeCell ref="K38:K40"/>
    <mergeCell ref="J38:J40"/>
    <mergeCell ref="A90:B90"/>
    <mergeCell ref="A67:A69"/>
    <mergeCell ref="B67:B69"/>
    <mergeCell ref="C67:C69"/>
    <mergeCell ref="D67:D69"/>
    <mergeCell ref="A119:B119"/>
    <mergeCell ref="A94:N94"/>
    <mergeCell ref="C96:C98"/>
    <mergeCell ref="D96:D98"/>
    <mergeCell ref="E96:E98"/>
    <mergeCell ref="K96:K98"/>
    <mergeCell ref="L96:L98"/>
    <mergeCell ref="N96:N98"/>
    <mergeCell ref="M96:M98"/>
    <mergeCell ref="F96:F98"/>
    <mergeCell ref="G96:G98"/>
    <mergeCell ref="H96:H98"/>
    <mergeCell ref="I96:I98"/>
    <mergeCell ref="J96:J98"/>
    <mergeCell ref="A96:A98"/>
    <mergeCell ref="B96:B98"/>
    <mergeCell ref="H67:H69"/>
    <mergeCell ref="I67:I69"/>
    <mergeCell ref="A7:N7"/>
    <mergeCell ref="A36:N36"/>
    <mergeCell ref="A65:N65"/>
    <mergeCell ref="K67:K69"/>
    <mergeCell ref="L67:L69"/>
    <mergeCell ref="M67:M69"/>
    <mergeCell ref="E67:E69"/>
    <mergeCell ref="F67:F69"/>
    <mergeCell ref="G67:G69"/>
    <mergeCell ref="A61:B61"/>
    <mergeCell ref="M38:M40"/>
    <mergeCell ref="N67:N69"/>
    <mergeCell ref="J67:J69"/>
    <mergeCell ref="B38:B40"/>
  </mergeCells>
  <printOptions horizontalCentered="1"/>
  <pageMargins left="0.82677165354330717" right="0.39370078740157483" top="0.98425196850393704" bottom="0.98425196850393704" header="0" footer="0"/>
  <pageSetup paperSize="5" scale="2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2021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2021-10-11T20:33:53Z</cp:lastPrinted>
  <dcterms:created xsi:type="dcterms:W3CDTF">2003-08-05T00:29:54Z</dcterms:created>
  <dcterms:modified xsi:type="dcterms:W3CDTF">2021-10-15T20:24:43Z</dcterms:modified>
</cp:coreProperties>
</file>